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B1D3A0E0-9E62-4221-90FB-5DF075CA6AA1}" xr6:coauthVersionLast="47" xr6:coauthVersionMax="47" xr10:uidLastSave="{00000000-0000-0000-0000-000000000000}"/>
  <bookViews>
    <workbookView xWindow="28680" yWindow="-2925" windowWidth="38640" windowHeight="21240" tabRatio="788" xr2:uid="{FF8F097B-CC9D-448E-B483-1EB3E7BA470B}"/>
  </bookViews>
  <sheets>
    <sheet name="Liste des tableaux" sheetId="43" r:id="rId1"/>
    <sheet name="Abréviation et signe" sheetId="44" r:id="rId2"/>
    <sheet name="67" sheetId="1" r:id="rId3"/>
    <sheet name="68" sheetId="2" r:id="rId4"/>
    <sheet name="69" sheetId="3" r:id="rId5"/>
    <sheet name="70" sheetId="4" r:id="rId6"/>
    <sheet name="71" sheetId="5" r:id="rId7"/>
    <sheet name="72" sheetId="6" r:id="rId8"/>
    <sheet name="73" sheetId="7" r:id="rId9"/>
    <sheet name="74" sheetId="8" r:id="rId10"/>
    <sheet name="75" sheetId="9" r:id="rId11"/>
    <sheet name="76" sheetId="10" r:id="rId12"/>
    <sheet name="77" sheetId="11" r:id="rId13"/>
    <sheet name="78" sheetId="12" r:id="rId14"/>
    <sheet name="79" sheetId="13" r:id="rId15"/>
    <sheet name="80" sheetId="14" r:id="rId16"/>
    <sheet name="81" sheetId="15" r:id="rId17"/>
    <sheet name="82" sheetId="16" r:id="rId18"/>
    <sheet name="83" sheetId="17" r:id="rId19"/>
    <sheet name="84" sheetId="18" r:id="rId20"/>
    <sheet name="85" sheetId="19" r:id="rId21"/>
    <sheet name="86" sheetId="20" r:id="rId22"/>
    <sheet name="87" sheetId="21" r:id="rId23"/>
    <sheet name="88" sheetId="22" r:id="rId24"/>
    <sheet name="89" sheetId="23" r:id="rId25"/>
    <sheet name="90" sheetId="25" r:id="rId26"/>
    <sheet name="91" sheetId="26" r:id="rId27"/>
    <sheet name="92" sheetId="27" r:id="rId28"/>
    <sheet name="93" sheetId="28" r:id="rId29"/>
    <sheet name="94" sheetId="29" r:id="rId30"/>
    <sheet name="95" sheetId="30" r:id="rId31"/>
    <sheet name="96" sheetId="31" r:id="rId32"/>
    <sheet name="97" sheetId="32" r:id="rId33"/>
    <sheet name="98" sheetId="33" r:id="rId34"/>
    <sheet name="99" sheetId="34" r:id="rId35"/>
    <sheet name="100" sheetId="35" r:id="rId36"/>
    <sheet name="101" sheetId="36" r:id="rId37"/>
    <sheet name="102" sheetId="37" r:id="rId38"/>
    <sheet name="103" sheetId="38" r:id="rId39"/>
    <sheet name="104" sheetId="39" r:id="rId40"/>
    <sheet name="105" sheetId="40" r:id="rId41"/>
    <sheet name="106" sheetId="41" r:id="rId42"/>
    <sheet name="107" sheetId="42" r:id="rId43"/>
  </sheets>
  <definedNames>
    <definedName name="_Toc19196673" localSheetId="32">'97'!#REF!</definedName>
    <definedName name="_Toc19196674" localSheetId="33">'98'!$A$30</definedName>
    <definedName name="_Toc19196675" localSheetId="34">'99'!#REF!</definedName>
    <definedName name="_Toc23933527" localSheetId="2">'67'!#REF!</definedName>
    <definedName name="_Toc23933546" localSheetId="21">'86'!#REF!</definedName>
    <definedName name="_Toc23933547" localSheetId="22">'87'!#REF!</definedName>
    <definedName name="_Toc23933548" localSheetId="23">'88'!#REF!</definedName>
    <definedName name="_Toc23933549" localSheetId="24">'89'!#REF!</definedName>
    <definedName name="_Toc23933551" localSheetId="25">'90'!#REF!</definedName>
    <definedName name="_Toc23933552" localSheetId="26">'91'!#REF!</definedName>
    <definedName name="_Toc23933553" localSheetId="27">'92'!#REF!</definedName>
    <definedName name="_Toc23933554" localSheetId="28">'93'!$A$3</definedName>
    <definedName name="_Toc23933555" localSheetId="29">'94'!#REF!</definedName>
    <definedName name="_Toc23933556" localSheetId="30">'95'!#REF!</definedName>
    <definedName name="_Toc23933557" localSheetId="31">'96'!#REF!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0" l="1"/>
  <c r="F8" i="30"/>
  <c r="F7" i="30"/>
  <c r="C9" i="30"/>
  <c r="C8" i="30"/>
  <c r="A3" i="41" l="1"/>
  <c r="A3" i="40"/>
  <c r="A3" i="39"/>
  <c r="A3" i="37"/>
  <c r="A3" i="35"/>
  <c r="A3" i="34"/>
  <c r="A3" i="33"/>
  <c r="A3" i="32"/>
  <c r="A3" i="31"/>
  <c r="A3" i="30"/>
  <c r="A3" i="29"/>
  <c r="A3" i="28"/>
  <c r="A3" i="27"/>
  <c r="A3" i="26"/>
  <c r="A3" i="25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A3" i="2"/>
  <c r="A3" i="1"/>
  <c r="A3" i="36"/>
  <c r="A3" i="38"/>
  <c r="A3" i="42"/>
  <c r="F15" i="27" l="1"/>
  <c r="F18" i="31" l="1"/>
  <c r="F22" i="31"/>
  <c r="C19" i="29"/>
  <c r="C14" i="29"/>
  <c r="F16" i="27"/>
  <c r="F17" i="27"/>
  <c r="F18" i="27"/>
  <c r="F19" i="27"/>
  <c r="F20" i="27"/>
  <c r="F21" i="27"/>
  <c r="F22" i="27"/>
  <c r="F23" i="27"/>
  <c r="F8" i="27"/>
  <c r="F9" i="27"/>
  <c r="F10" i="27"/>
  <c r="F11" i="27"/>
  <c r="F12" i="27"/>
  <c r="F13" i="27"/>
  <c r="F14" i="27"/>
  <c r="F7" i="27"/>
  <c r="C15" i="27"/>
  <c r="F23" i="25"/>
  <c r="F22" i="25"/>
  <c r="F21" i="25"/>
  <c r="F20" i="25"/>
  <c r="F19" i="25"/>
  <c r="F18" i="25"/>
  <c r="F17" i="25"/>
  <c r="F14" i="25"/>
  <c r="F13" i="25"/>
  <c r="F12" i="25"/>
  <c r="F11" i="25"/>
  <c r="F10" i="25"/>
  <c r="F9" i="25"/>
  <c r="F8" i="25"/>
  <c r="C18" i="25"/>
  <c r="C19" i="25"/>
  <c r="C22" i="25"/>
  <c r="C23" i="25"/>
  <c r="C9" i="25"/>
  <c r="C10" i="25"/>
  <c r="C11" i="25"/>
  <c r="C13" i="25"/>
  <c r="C14" i="25"/>
  <c r="C14" i="22"/>
  <c r="F13" i="17"/>
  <c r="C8" i="19" l="1"/>
  <c r="C19" i="19"/>
  <c r="F14" i="20"/>
  <c r="C21" i="25"/>
  <c r="C17" i="25"/>
  <c r="C12" i="25"/>
  <c r="C8" i="25"/>
  <c r="C20" i="25"/>
  <c r="C16" i="25"/>
  <c r="F16" i="25"/>
  <c r="F7" i="25"/>
  <c r="F15" i="25"/>
  <c r="C15" i="25"/>
  <c r="C7" i="25"/>
  <c r="C23" i="31"/>
  <c r="C19" i="31"/>
  <c r="C22" i="22"/>
  <c r="F11" i="31"/>
  <c r="C7" i="30"/>
  <c r="C13" i="29"/>
  <c r="C22" i="29"/>
  <c r="F11" i="29"/>
  <c r="C13" i="31"/>
  <c r="C22" i="31"/>
  <c r="C18" i="31"/>
  <c r="C10" i="29"/>
  <c r="F16" i="20"/>
  <c r="C8" i="29"/>
  <c r="C17" i="29"/>
  <c r="F19" i="29"/>
  <c r="C7" i="31"/>
  <c r="C16" i="22"/>
  <c r="C11" i="29"/>
  <c r="C16" i="29"/>
  <c r="F13" i="29"/>
  <c r="C11" i="31"/>
  <c r="C20" i="31"/>
  <c r="F14" i="29"/>
  <c r="F10" i="29"/>
  <c r="F7" i="31"/>
  <c r="F20" i="31"/>
  <c r="F16" i="29"/>
  <c r="C8" i="27"/>
  <c r="F8" i="29"/>
  <c r="F17" i="29"/>
  <c r="F13" i="31"/>
  <c r="F23" i="31"/>
  <c r="F19" i="31"/>
  <c r="C12" i="22"/>
  <c r="C18" i="22"/>
  <c r="C23" i="22"/>
  <c r="C13" i="22"/>
  <c r="C19" i="22"/>
  <c r="C12" i="27"/>
  <c r="C21" i="22"/>
  <c r="C14" i="27"/>
  <c r="C18" i="27"/>
  <c r="F17" i="31"/>
  <c r="F12" i="31"/>
  <c r="C20" i="22"/>
  <c r="C13" i="27"/>
  <c r="C15" i="29"/>
  <c r="F18" i="29"/>
  <c r="F10" i="31"/>
  <c r="F16" i="31"/>
  <c r="C23" i="29"/>
  <c r="F12" i="29"/>
  <c r="C14" i="31"/>
  <c r="F9" i="31"/>
  <c r="C11" i="27"/>
  <c r="F8" i="31"/>
  <c r="C7" i="29"/>
  <c r="C21" i="29"/>
  <c r="C12" i="31"/>
  <c r="C15" i="31"/>
  <c r="C21" i="31"/>
  <c r="F7" i="29"/>
  <c r="C20" i="29"/>
  <c r="F9" i="29"/>
  <c r="F15" i="31"/>
  <c r="E21" i="19"/>
  <c r="C10" i="31"/>
  <c r="B21" i="19"/>
  <c r="C23" i="27"/>
  <c r="F15" i="29"/>
  <c r="C9" i="31"/>
  <c r="C12" i="29"/>
  <c r="F23" i="29"/>
  <c r="C8" i="31"/>
  <c r="F21" i="31"/>
  <c r="C17" i="31"/>
  <c r="C18" i="29"/>
  <c r="F14" i="31"/>
  <c r="C16" i="31"/>
  <c r="C9" i="29"/>
  <c r="C17" i="27"/>
  <c r="C16" i="27"/>
  <c r="C11" i="22"/>
  <c r="C17" i="22"/>
  <c r="C10" i="22"/>
  <c r="C9" i="22"/>
  <c r="C8" i="22"/>
  <c r="C7" i="22"/>
  <c r="C15" i="22"/>
  <c r="F11" i="22"/>
  <c r="F9" i="22"/>
  <c r="F23" i="22"/>
  <c r="F22" i="22"/>
  <c r="F21" i="22"/>
  <c r="F8" i="22"/>
  <c r="C21" i="27"/>
  <c r="C9" i="28"/>
  <c r="F22" i="29"/>
  <c r="F20" i="22"/>
  <c r="F7" i="22"/>
  <c r="C20" i="27"/>
  <c r="C8" i="28"/>
  <c r="F21" i="29"/>
  <c r="C14" i="20"/>
  <c r="F10" i="22"/>
  <c r="C22" i="27"/>
  <c r="C10" i="20"/>
  <c r="F19" i="22"/>
  <c r="C7" i="27"/>
  <c r="C19" i="27"/>
  <c r="C7" i="28"/>
  <c r="F20" i="29"/>
  <c r="F15" i="22"/>
  <c r="F17" i="22"/>
  <c r="F18" i="22"/>
  <c r="F8" i="28"/>
  <c r="F13" i="22"/>
  <c r="C10" i="27"/>
  <c r="F9" i="28"/>
  <c r="F16" i="22"/>
  <c r="F14" i="22"/>
  <c r="F7" i="28"/>
  <c r="F12" i="22"/>
  <c r="C9" i="27"/>
  <c r="C9" i="18"/>
  <c r="C8" i="18"/>
  <c r="C7" i="21"/>
  <c r="C7" i="26"/>
  <c r="F7" i="26"/>
  <c r="F8" i="19"/>
  <c r="C9" i="26"/>
  <c r="F9" i="26"/>
  <c r="C16" i="20"/>
  <c r="C8" i="26"/>
  <c r="F8" i="26"/>
  <c r="C8" i="23"/>
  <c r="F7" i="23"/>
  <c r="F9" i="18"/>
  <c r="F8" i="18"/>
  <c r="B14" i="19"/>
  <c r="C17" i="19"/>
  <c r="F9" i="19"/>
  <c r="F20" i="19"/>
  <c r="F16" i="19"/>
  <c r="C23" i="20"/>
  <c r="C19" i="20"/>
  <c r="C13" i="19"/>
  <c r="C18" i="19"/>
  <c r="C9" i="19"/>
  <c r="C10" i="19" s="1"/>
  <c r="C20" i="19"/>
  <c r="C16" i="19"/>
  <c r="C9" i="21"/>
  <c r="C9" i="23"/>
  <c r="F10" i="20"/>
  <c r="F7" i="18"/>
  <c r="C12" i="20"/>
  <c r="F8" i="21"/>
  <c r="C11" i="20"/>
  <c r="C7" i="20"/>
  <c r="F12" i="20"/>
  <c r="F8" i="20"/>
  <c r="F9" i="21"/>
  <c r="C8" i="21"/>
  <c r="F7" i="21"/>
  <c r="C21" i="20"/>
  <c r="C20" i="20"/>
  <c r="F11" i="20"/>
  <c r="F7" i="20"/>
  <c r="F21" i="20"/>
  <c r="F20" i="20"/>
  <c r="C8" i="20"/>
  <c r="C22" i="20"/>
  <c r="C18" i="20"/>
  <c r="F13" i="20"/>
  <c r="F9" i="20"/>
  <c r="F23" i="20"/>
  <c r="F19" i="20"/>
  <c r="C12" i="19"/>
  <c r="E14" i="19"/>
  <c r="C7" i="18"/>
  <c r="F8" i="23"/>
  <c r="F9" i="23"/>
  <c r="F22" i="20"/>
  <c r="F18" i="20"/>
  <c r="F17" i="20"/>
  <c r="E10" i="19"/>
  <c r="F13" i="19"/>
  <c r="F18" i="19"/>
  <c r="F17" i="19"/>
  <c r="C13" i="20"/>
  <c r="C7" i="23"/>
  <c r="F19" i="19"/>
  <c r="C9" i="20"/>
  <c r="C17" i="20"/>
  <c r="F12" i="19"/>
  <c r="B10" i="19"/>
  <c r="F12" i="17"/>
  <c r="F10" i="17"/>
  <c r="F11" i="17"/>
  <c r="F9" i="17"/>
  <c r="F8" i="17"/>
  <c r="F7" i="17"/>
  <c r="F6" i="17"/>
  <c r="F21" i="15"/>
  <c r="F17" i="15"/>
  <c r="F13" i="15"/>
  <c r="F9" i="15"/>
  <c r="C22" i="15" l="1"/>
  <c r="C21" i="19"/>
  <c r="F10" i="19"/>
  <c r="C14" i="15"/>
  <c r="C14" i="19"/>
  <c r="C10" i="15"/>
  <c r="C23" i="15"/>
  <c r="C19" i="15"/>
  <c r="C15" i="15"/>
  <c r="C11" i="15"/>
  <c r="C7" i="15"/>
  <c r="F10" i="15"/>
  <c r="F14" i="15"/>
  <c r="F18" i="15"/>
  <c r="F22" i="15"/>
  <c r="F7" i="15"/>
  <c r="F11" i="15"/>
  <c r="F15" i="15"/>
  <c r="F19" i="15"/>
  <c r="F23" i="15"/>
  <c r="C18" i="15"/>
  <c r="F21" i="19"/>
  <c r="C21" i="15"/>
  <c r="C17" i="15"/>
  <c r="C13" i="15"/>
  <c r="C9" i="15"/>
  <c r="C24" i="15"/>
  <c r="C20" i="15"/>
  <c r="C16" i="15"/>
  <c r="C12" i="15"/>
  <c r="C8" i="15"/>
  <c r="F16" i="15"/>
  <c r="F14" i="19"/>
  <c r="F12" i="15"/>
  <c r="F24" i="15"/>
  <c r="F20" i="15"/>
  <c r="F8" i="15"/>
</calcChain>
</file>

<file path=xl/sharedStrings.xml><?xml version="1.0" encoding="utf-8"?>
<sst xmlns="http://schemas.openxmlformats.org/spreadsheetml/2006/main" count="2582" uniqueCount="301">
  <si>
    <t>(en milliers de dollars, sauf indication contraire)</t>
  </si>
  <si>
    <t>Ensemble des sociétés</t>
  </si>
  <si>
    <t>Sociétés imposées</t>
  </si>
  <si>
    <t>—</t>
  </si>
  <si>
    <t>Total des prélèvements fiscaux</t>
  </si>
  <si>
    <t>Toutes les sociétés</t>
  </si>
  <si>
    <t>Moins de 10 %</t>
  </si>
  <si>
    <t>De 10 % à moins de 20 %</t>
  </si>
  <si>
    <t>De 20 % à moins de 30 %</t>
  </si>
  <si>
    <t>De 30 % à moins de 40 %</t>
  </si>
  <si>
    <t>De 40 % à moins de 50 %</t>
  </si>
  <si>
    <t>De 50 % à moins de 60 %</t>
  </si>
  <si>
    <t>De 60 % à moins de 70 %</t>
  </si>
  <si>
    <t>De 70 % à moins de 80 %</t>
  </si>
  <si>
    <t>De 80 % à moins de 90 %</t>
  </si>
  <si>
    <t>De 90 % à moins de 100 %</t>
  </si>
  <si>
    <t>Nombre (unités)</t>
  </si>
  <si>
    <t>Montant (k$)</t>
  </si>
  <si>
    <t>Sociétés non imposées</t>
  </si>
  <si>
    <t>Revenu au Québec</t>
  </si>
  <si>
    <t>Total des salaires versés au Québec</t>
  </si>
  <si>
    <t>Cotisation au Fonds des services de santé</t>
  </si>
  <si>
    <t>Revenu imposable au Québec</t>
  </si>
  <si>
    <t>Impôt sur le revenu au Québec</t>
  </si>
  <si>
    <t>TABLEAU 68</t>
  </si>
  <si>
    <t>Montant</t>
  </si>
  <si>
    <t>Nombre de déclarations</t>
  </si>
  <si>
    <t>Impôt sur le revenu</t>
  </si>
  <si>
    <t>Revenu brut</t>
  </si>
  <si>
    <t>Rapprochement du bénéfice net selon les états financiers et du revenu net aux fins de l’impôt</t>
  </si>
  <si>
    <t>Bénéfice net selon les états financiers</t>
  </si>
  <si>
    <t>– Bénéfice net positif</t>
  </si>
  <si>
    <t>– Bénéfice net négatif ou nul</t>
  </si>
  <si>
    <t>Éléments à ajouter</t>
  </si>
  <si>
    <t>– Amortissement comptable</t>
  </si>
  <si>
    <t>– Autres dépenses non admissibles</t>
  </si>
  <si>
    <t>Éléments à retrancher</t>
  </si>
  <si>
    <t>– Amortissement fiscal</t>
  </si>
  <si>
    <t>– Autres déductions admissibles</t>
  </si>
  <si>
    <t>Revenu net aux fins de l’impôt</t>
  </si>
  <si>
    <t>– Revenu net positif</t>
  </si>
  <si>
    <t>– Revenu net négatif ou nul</t>
  </si>
  <si>
    <t>Déductions</t>
  </si>
  <si>
    <t>– Dons</t>
  </si>
  <si>
    <t>– Dividendes imposables</t>
  </si>
  <si>
    <t>– Pertes d’autres années</t>
  </si>
  <si>
    <t>Revenu imposable total</t>
  </si>
  <si>
    <t>Impôt total sur le revenu</t>
  </si>
  <si>
    <t>Proportion des affaires faites au Québec</t>
  </si>
  <si>
    <t>Capital versé</t>
  </si>
  <si>
    <t>Salaires assujettis</t>
  </si>
  <si>
    <t>– Salaires versés par les sociétés actives au Québec seulement</t>
  </si>
  <si>
    <t>– Salaires versés au Québec par les sociétés actives au Québec et ailleurs</t>
  </si>
  <si>
    <t>TABLEAU 69</t>
  </si>
  <si>
    <t>Bas-Saint-Laurent</t>
  </si>
  <si>
    <t>Saguenay–Lac-Saint-Jean</t>
  </si>
  <si>
    <t>Capitale-Nationale</t>
  </si>
  <si>
    <t>Mauricie</t>
  </si>
  <si>
    <t>Estrie</t>
  </si>
  <si>
    <t>Montréal</t>
  </si>
  <si>
    <t>Outaouais</t>
  </si>
  <si>
    <t>Abitibi-Témiscamingue</t>
  </si>
  <si>
    <t>Côte-Nord</t>
  </si>
  <si>
    <t>Nord-du-Québec</t>
  </si>
  <si>
    <t>Gaspésie–Îles-de- la-Madeleine</t>
  </si>
  <si>
    <t>Chaudière-Appalaches</t>
  </si>
  <si>
    <t>Laval</t>
  </si>
  <si>
    <t>Lanaudière</t>
  </si>
  <si>
    <t>Laurentides</t>
  </si>
  <si>
    <t>Montérégie</t>
  </si>
  <si>
    <t>Centre-du-Québec</t>
  </si>
  <si>
    <t>Hors Québec</t>
  </si>
  <si>
    <t>d. c.</t>
  </si>
  <si>
    <t>TABLEAU 70</t>
  </si>
  <si>
    <t>Moins de 100</t>
  </si>
  <si>
    <t>De 100 à moins de 200</t>
  </si>
  <si>
    <t>De 200 à moins de 500</t>
  </si>
  <si>
    <t>De 500 à moins de 1 000</t>
  </si>
  <si>
    <t>De 1 000 à moins de 5 000</t>
  </si>
  <si>
    <t>De 5 000 à moins de 15 000</t>
  </si>
  <si>
    <t>De 15 000 à moins de 25 000</t>
  </si>
  <si>
    <t>De 25 000 à moins de 50 000</t>
  </si>
  <si>
    <t>De 50 000 à moins de 200 000</t>
  </si>
  <si>
    <t>200 000 ou plus</t>
  </si>
  <si>
    <t>TABLEAU 71</t>
  </si>
  <si>
    <t>TABLEAU 72</t>
  </si>
  <si>
    <t>Agriculture, pêche et exploitation forestière</t>
  </si>
  <si>
    <t>Mines, carrières et puits de pétrole</t>
  </si>
  <si>
    <t>Manufacturier</t>
  </si>
  <si>
    <t>Construction</t>
  </si>
  <si>
    <t>Transports, communications et services publics</t>
  </si>
  <si>
    <t>Commerce de gros</t>
  </si>
  <si>
    <t>Commerce de détail</t>
  </si>
  <si>
    <t>Finances, assurances et services immobiliers</t>
  </si>
  <si>
    <t>Services gouvernementaux, aux entreprises et personnels</t>
  </si>
  <si>
    <t>Petites entreprises</t>
  </si>
  <si>
    <t>Moyennes entreprises</t>
  </si>
  <si>
    <t>Grandes entreprises</t>
  </si>
  <si>
    <t>Ensemble des entreprises</t>
  </si>
  <si>
    <t>TABLEAU 73</t>
  </si>
  <si>
    <t>TABLEAU 74</t>
  </si>
  <si>
    <t>Nombre de bilans</t>
  </si>
  <si>
    <t>Éléments de l’actif</t>
  </si>
  <si>
    <t>Comptes à recevoir des clients</t>
  </si>
  <si>
    <t>Inventaires</t>
  </si>
  <si>
    <t>Avances aux actionnaires ou aux sociétés affiliées</t>
  </si>
  <si>
    <t>Autres disponibilités</t>
  </si>
  <si>
    <t>Total de l’actif à court terme</t>
  </si>
  <si>
    <t>Placements</t>
  </si>
  <si>
    <t>Immobilisations nettes</t>
  </si>
  <si>
    <t>Autres actifs</t>
  </si>
  <si>
    <t>Total de l’actif à long terme</t>
  </si>
  <si>
    <t>Total de l’actif</t>
  </si>
  <si>
    <t>Éléments du passif</t>
  </si>
  <si>
    <t>Emprunts bancaires</t>
  </si>
  <si>
    <t>Comptes à payer aux fournisseurs</t>
  </si>
  <si>
    <t>Autres exigibilités</t>
  </si>
  <si>
    <t>Total du passif à court terme</t>
  </si>
  <si>
    <t>Dus aux actionnaires et dettes à long terme</t>
  </si>
  <si>
    <t>Autres passifs</t>
  </si>
  <si>
    <t>Total du passif à long terme</t>
  </si>
  <si>
    <t>Total du passif</t>
  </si>
  <si>
    <t>Avoir des actionnaires</t>
  </si>
  <si>
    <t>Capital-actions</t>
  </si>
  <si>
    <t>Bénéfices non répartis</t>
  </si>
  <si>
    <t>Déficits accumulés</t>
  </si>
  <si>
    <t>Total de l’avoir des actionnaires</t>
  </si>
  <si>
    <t>Total du passif et de l’avoir des actionnaires</t>
  </si>
  <si>
    <t>TABLEAU 75</t>
  </si>
  <si>
    <t>Gaspésie– Îles-de-la-Madeleine</t>
  </si>
  <si>
    <t>TABLEAU 76</t>
  </si>
  <si>
    <t>TABLEAU 77</t>
  </si>
  <si>
    <t>TABLEAU 78</t>
  </si>
  <si>
    <t>TABLEAU 79</t>
  </si>
  <si>
    <t>TABLEAU 80</t>
  </si>
  <si>
    <t>Nombre de sociétés bénéficiaires</t>
  </si>
  <si>
    <t>Région administrative</t>
  </si>
  <si>
    <t>Unités</t>
  </si>
  <si>
    <t>Part (%)</t>
  </si>
  <si>
    <t>M$</t>
  </si>
  <si>
    <t>Gaspésie–Îles-de-la-Madeleine</t>
  </si>
  <si>
    <t>TOTAL</t>
  </si>
  <si>
    <t>TABLEAU 81</t>
  </si>
  <si>
    <t>Promouvoir la culture</t>
  </si>
  <si>
    <t>Autres crédits d’impôt</t>
  </si>
  <si>
    <t>Recherche et développement</t>
  </si>
  <si>
    <t>Nouvelle économie</t>
  </si>
  <si>
    <t>Régions</t>
  </si>
  <si>
    <t>Sectoriel</t>
  </si>
  <si>
    <t>Montant (M$)</t>
  </si>
  <si>
    <t>TABLEAU 82</t>
  </si>
  <si>
    <t>(en millions de dollars, sauf indication contraire)</t>
  </si>
  <si>
    <t>Objectif</t>
  </si>
  <si>
    <t>Encourager la recherche scientifique et le développement expérimental</t>
  </si>
  <si>
    <t>Encourager la nouvelle économie</t>
  </si>
  <si>
    <t>TABLEAU 83</t>
  </si>
  <si>
    <t>Taille des entreprises</t>
  </si>
  <si>
    <t>Petites</t>
  </si>
  <si>
    <t>Moyennes</t>
  </si>
  <si>
    <t>Grandes</t>
  </si>
  <si>
    <t>TABLEAU 84</t>
  </si>
  <si>
    <t>Secteur d’activité économique</t>
  </si>
  <si>
    <t>Secteur primaire</t>
  </si>
  <si>
    <t>Sous-total</t>
  </si>
  <si>
    <t>Secteur secondaire</t>
  </si>
  <si>
    <t>Secteur tertiaire</t>
  </si>
  <si>
    <t>TABLEAU 85</t>
  </si>
  <si>
    <t>Côte-Nord et Nord-du-Québec</t>
  </si>
  <si>
    <t>TABLEAU 86</t>
  </si>
  <si>
    <t>TABLEAU 87</t>
  </si>
  <si>
    <t>TABLEAU 88</t>
  </si>
  <si>
    <t>TABLEAU 89</t>
  </si>
  <si>
    <t>TABLEAU 90</t>
  </si>
  <si>
    <t>TABLEAU 91</t>
  </si>
  <si>
    <t>TABLEAU 92</t>
  </si>
  <si>
    <t>TABLEAU 93</t>
  </si>
  <si>
    <t>TABLEAU 94</t>
  </si>
  <si>
    <t>TABLEAU 95</t>
  </si>
  <si>
    <t>TABLEAU 96</t>
  </si>
  <si>
    <t>TABLEAU 97</t>
  </si>
  <si>
    <t>TABLEAU 98</t>
  </si>
  <si>
    <t>TABLEAU 99</t>
  </si>
  <si>
    <t>TABLEAU 100</t>
  </si>
  <si>
    <t>TABLEAU 101</t>
  </si>
  <si>
    <t>Petites et moyennes entreprises</t>
  </si>
  <si>
    <t>TABLEAU 102</t>
  </si>
  <si>
    <t>TABLEAU 103</t>
  </si>
  <si>
    <t>TABLEAU 104</t>
  </si>
  <si>
    <t>TABLEAU 105</t>
  </si>
  <si>
    <t>TABLEAU 106</t>
  </si>
  <si>
    <t>TABLEAU 107</t>
  </si>
  <si>
    <t>Donnée confidentielle</t>
  </si>
  <si>
    <t>Valeur nulle</t>
  </si>
  <si>
    <t>Liste des tableaux</t>
  </si>
  <si>
    <t>Comptes clients</t>
  </si>
  <si>
    <t>Comptes fournisseurs</t>
  </si>
  <si>
    <t>Nombre de sociétés bénéficiaires de crédits d’impôt (unités)</t>
  </si>
  <si>
    <t>Impôts et cotisations avant crédits d’impôt</t>
  </si>
  <si>
    <t>Crédits d’impôt</t>
  </si>
  <si>
    <t>Impôts et cotisations nets des crédits d’impôt</t>
  </si>
  <si>
    <t>Nombre d'entreprises bénéficiaires</t>
  </si>
  <si>
    <t>Abréviation et signe utilisés dans les tableaux</t>
  </si>
  <si>
    <t>Encourager l'innovation</t>
  </si>
  <si>
    <t>Favoriser l'investissement</t>
  </si>
  <si>
    <t>Soutenir la main-d'œuvre</t>
  </si>
  <si>
    <t>Autres crédits d'impôt</t>
  </si>
  <si>
    <t>Nombre (Unités)</t>
  </si>
  <si>
    <t>Saguenay-Lac-Saint-Jean</t>
  </si>
  <si>
    <t>Favoriser l'investissement en régions</t>
  </si>
  <si>
    <t>Favoriser l'investissement sectoriel</t>
  </si>
  <si>
    <t>TABLEAU 67</t>
  </si>
  <si>
    <t>Année d’imposition 1986</t>
  </si>
  <si>
    <t>Année d’imposition 1987</t>
  </si>
  <si>
    <t>Année d’imposition 1988</t>
  </si>
  <si>
    <t>Année d’imposition 1989</t>
  </si>
  <si>
    <t>Année d’imposition 1990</t>
  </si>
  <si>
    <t>Année d’imposition 1991</t>
  </si>
  <si>
    <t>Année d’imposition 1992</t>
  </si>
  <si>
    <t>Année d’imposition 1993</t>
  </si>
  <si>
    <t>Année d’imposition 1994</t>
  </si>
  <si>
    <t>Année d’imposition 1995</t>
  </si>
  <si>
    <t>Année d’imposition 1996</t>
  </si>
  <si>
    <t>Année d’imposition 1997</t>
  </si>
  <si>
    <t>Année d’imposition 1998</t>
  </si>
  <si>
    <t>Année d’imposition 1999</t>
  </si>
  <si>
    <t>Année d’imposition 2000</t>
  </si>
  <si>
    <t>Année d’imposition 2001</t>
  </si>
  <si>
    <t>Année d’imposition 2002</t>
  </si>
  <si>
    <t>Année d’imposition 2003</t>
  </si>
  <si>
    <t>Année d’imposition 2004</t>
  </si>
  <si>
    <t>Année d’imposition 2005</t>
  </si>
  <si>
    <t>Année d’imposition 2006</t>
  </si>
  <si>
    <t>Année d’imposition 2007</t>
  </si>
  <si>
    <t>Année d’imposition 2008</t>
  </si>
  <si>
    <t>Année d’imposition 2009</t>
  </si>
  <si>
    <t>Année d’imposition 2010</t>
  </si>
  <si>
    <t>Année d’imposition 2011</t>
  </si>
  <si>
    <t>Année d’imposition 2012</t>
  </si>
  <si>
    <t>Année d’imposition 2013</t>
  </si>
  <si>
    <t>Année d’imposition 2014</t>
  </si>
  <si>
    <t>Année d’imposition 2015</t>
  </si>
  <si>
    <t>Année d’imposition 2016</t>
  </si>
  <si>
    <t>Année d’imposition 2017</t>
  </si>
  <si>
    <t>Année d’imposition 2018</t>
  </si>
  <si>
    <t>Année d’imposition 2019</t>
  </si>
  <si>
    <t>Année d'imposition 2020</t>
  </si>
  <si>
    <t>Sociétés faisant des affaires au Québec seulement</t>
  </si>
  <si>
    <t xml:space="preserve">Ensemble des sociétés </t>
  </si>
  <si>
    <t>Nombre de sociétés (en unités)</t>
  </si>
  <si>
    <t>Revenu</t>
  </si>
  <si>
    <t>– Au Québec</t>
  </si>
  <si>
    <t>– Imposable au Québec</t>
  </si>
  <si>
    <t>Prélèvements fiscaux</t>
  </si>
  <si>
    <t>– Impôt sur le revenu au Québec</t>
  </si>
  <si>
    <t>– Taxe sur le capital</t>
  </si>
  <si>
    <t>– Taxe sur le capital des sociétés d’assurance</t>
  </si>
  <si>
    <t>– Cotisation au Fonds des services de santé</t>
  </si>
  <si>
    <t>Année d'imposition 2021</t>
  </si>
  <si>
    <t> </t>
  </si>
  <si>
    <t>Sommaire des statistiques fiscales des sociétés – 1986 à 2021</t>
  </si>
  <si>
    <t>Sommaire des statistiques fiscales des sociétés selon la proportion des affaires faites au Québec – 2021</t>
  </si>
  <si>
    <t>Statistiques fiscales détaillées des sociétés imposées et non imposées – 2021</t>
  </si>
  <si>
    <t>Statistiques fiscales détaillées des sociétés selon la région administrative – 2021</t>
  </si>
  <si>
    <t>Statistiques fiscales détaillées des sociétés selon la tranche de revenu brut – 2021</t>
  </si>
  <si>
    <t>Statistiques fiscales détaillées des sociétés selon la tranche d’actif – 2021</t>
  </si>
  <si>
    <t>Statistiques fiscales détaillées des sociétés selon le secteur d’activité économique et la taille des entreprises – 2021</t>
  </si>
  <si>
    <t>Statistiques fiscales détaillées des sociétés selon la taille des entreprises – 2021</t>
  </si>
  <si>
    <t>Statistiques sur le bilan des sociétés non financières imposées et non imposées – 2021</t>
  </si>
  <si>
    <t>Statistiques sur le bilan des sociétés non financières selon la région administrative – 2021</t>
  </si>
  <si>
    <t>Statistiques sur le bilan des sociétés non financières selon la tranche de revenu brut – 2021</t>
  </si>
  <si>
    <t>Statistiques sur le bilan des sociétés non financières selon la tranche d’actif – 2021</t>
  </si>
  <si>
    <t>Statistiques sur le bilan des sociétés non financières selon le secteur d’activité économique et la taille des entreprises – 2021</t>
  </si>
  <si>
    <t>Statistiques sur le bilan des sociétés non financières selon la taille des entreprises – 2021</t>
  </si>
  <si>
    <t>Crédits d’impôt accordés selon la région administrative – 2021</t>
  </si>
  <si>
    <t>Crédits d’impôt selon l’objectif et la région administrative – 2021</t>
  </si>
  <si>
    <t>Prélèvements fiscaux nets des sociétés bénéficiaires de crédits d’impôt selon l’objectif – 2021</t>
  </si>
  <si>
    <t>Crédits d’impôt pour la recherche scientifique et le développement expérimental selon la taille des entreprises – 2021</t>
  </si>
  <si>
    <t>Crédits d’impôt pour la recherche scientifique et le développement expérimental selon le secteur d’activité économique – 2021</t>
  </si>
  <si>
    <t>Crédits d’impôt pour la recherche scientifique et le développement expérimental selon la région administrative – 2021</t>
  </si>
  <si>
    <t>Crédit pour le développement des affaires électroniques selon la taille des entreprises – 2021</t>
  </si>
  <si>
    <t>Crédit pour le développement des affaires électroniques selon la région administrative – 2021</t>
  </si>
  <si>
    <t>Crédit pour salaires RD selon la taille des entreprises – 2021</t>
  </si>
  <si>
    <t>Crédit pour salaires RD selon la région administrative – 2021</t>
  </si>
  <si>
    <t>Crédit d’impôt pour investissement et innovation selon la taille des entreprises – 2021</t>
  </si>
  <si>
    <t>Crédit d’impôt pour investissement et innovation selon la région administrative – 2021</t>
  </si>
  <si>
    <t>Crédit pour des titres multimédias selon la taille des entreprises – 2021</t>
  </si>
  <si>
    <t>Crédit pour des titres multimédias selon la région administrative – 2021</t>
  </si>
  <si>
    <t>Crédit pour des services de production cinématographique selon la taille des entreprises – 2021</t>
  </si>
  <si>
    <t>Crédit pour des services de production cinématographique selon la région administrative – 2021</t>
  </si>
  <si>
    <t>Sommaire des statistiques fiscales des multinationales selon la proportion des affaires faites au Québec – 2021</t>
  </si>
  <si>
    <t>Statistiques fiscales détaillées des multinationales imposées et non imposées – 2021</t>
  </si>
  <si>
    <t>Statistiques fiscales détaillées des multinationales selon la tranche de revenu brut – 2021</t>
  </si>
  <si>
    <t>Statistiques fiscales détaillées des multinationales selon la tranche d’actif – 2021</t>
  </si>
  <si>
    <t>Statistiques fiscales détaillées des multinationales selon le secteur d’activité économique et la taille des entreprises – 2021</t>
  </si>
  <si>
    <t>Statistiques fiscales détaillées des multinationales selon la taille des entreprises – 2021</t>
  </si>
  <si>
    <t>Statistiques sur le bilan des multinationales non financières imposées et non imposées – 2021</t>
  </si>
  <si>
    <t>Statistiques sur le bilan des multinationales non financières selon la tranche de revenu brut – 2021</t>
  </si>
  <si>
    <t>Statistiques sur le bilan des multinationales non financières selon la tranche d’actif – 2021</t>
  </si>
  <si>
    <t>Statistiques sur le bilan des multinationales non financières selon le secteur d’activité économique et la taille des entreprises – 2021</t>
  </si>
  <si>
    <t>Statistiques sur le bilan des multinationales non financières selon la taille des entreprises –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</si>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</sst>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#,##0"/>
    <numFmt numFmtId="165" formatCode="#,##0.0;\–#,##0.0"/>
    <numFmt numFmtId="166" formatCode="#,##0.0"/>
    <numFmt numFmtId="167" formatCode="0.0"/>
    <numFmt numFmtId="168" formatCode="[=0]\—;\–#,##0;#,##0"/>
    <numFmt numFmtId="169" formatCode="[=0]\—;\–#,##0.0;#,##0.0"/>
    <numFmt numFmtId="170" formatCode="0_)%"/>
    <numFmt numFmtId="171" formatCode="0.0_)%"/>
    <numFmt numFmtId="172" formatCode="#,##0;\ #,##0;&quot;&quot;"/>
    <numFmt numFmtId="173" formatCode="[=0]\—;0.0"/>
    <numFmt numFmtId="174" formatCode="#,##0;\–#,##0;&quot;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7" fillId="0" borderId="0" xfId="0" applyFont="1"/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12" fillId="0" borderId="0" xfId="0" applyFont="1"/>
    <xf numFmtId="0" fontId="9" fillId="0" borderId="0" xfId="0" applyFont="1"/>
    <xf numFmtId="0" fontId="1" fillId="0" borderId="3" xfId="0" applyFont="1" applyBorder="1"/>
    <xf numFmtId="0" fontId="1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6" fillId="0" borderId="3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169" fontId="6" fillId="0" borderId="3" xfId="0" applyNumberFormat="1" applyFont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171" fontId="6" fillId="0" borderId="3" xfId="0" applyNumberFormat="1" applyFont="1" applyBorder="1" applyAlignment="1">
      <alignment horizontal="right" vertical="center" wrapText="1"/>
    </xf>
    <xf numFmtId="172" fontId="3" fillId="0" borderId="1" xfId="0" applyNumberFormat="1" applyFont="1" applyBorder="1" applyAlignment="1">
      <alignment vertical="center"/>
    </xf>
    <xf numFmtId="172" fontId="4" fillId="0" borderId="0" xfId="0" applyNumberFormat="1" applyFont="1" applyAlignment="1">
      <alignment horizontal="left" vertical="center" wrapText="1"/>
    </xf>
    <xf numFmtId="172" fontId="4" fillId="0" borderId="2" xfId="0" applyNumberFormat="1" applyFont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 wrapText="1"/>
    </xf>
    <xf numFmtId="172" fontId="6" fillId="0" borderId="6" xfId="0" applyNumberFormat="1" applyFont="1" applyBorder="1"/>
    <xf numFmtId="172" fontId="6" fillId="0" borderId="0" xfId="0" applyNumberFormat="1" applyFont="1"/>
    <xf numFmtId="172" fontId="6" fillId="0" borderId="3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right" vertical="center" wrapText="1"/>
    </xf>
    <xf numFmtId="172" fontId="6" fillId="0" borderId="3" xfId="0" applyNumberFormat="1" applyFont="1" applyBorder="1"/>
    <xf numFmtId="172" fontId="4" fillId="0" borderId="4" xfId="0" applyNumberFormat="1" applyFont="1" applyBorder="1" applyAlignment="1">
      <alignment horizontal="right" vertical="center" wrapText="1"/>
    </xf>
    <xf numFmtId="172" fontId="4" fillId="0" borderId="0" xfId="0" applyNumberFormat="1" applyFont="1" applyAlignment="1">
      <alignment vertical="center" wrapText="1"/>
    </xf>
    <xf numFmtId="172" fontId="6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 wrapText="1"/>
    </xf>
    <xf numFmtId="172" fontId="8" fillId="0" borderId="0" xfId="0" applyNumberFormat="1" applyFont="1" applyAlignment="1">
      <alignment horizontal="left" vertical="center" wrapText="1"/>
    </xf>
    <xf numFmtId="172" fontId="8" fillId="0" borderId="3" xfId="0" applyNumberFormat="1" applyFont="1" applyBorder="1" applyAlignment="1">
      <alignment horizontal="left" vertical="center" wrapText="1"/>
    </xf>
    <xf numFmtId="172" fontId="6" fillId="0" borderId="3" xfId="0" applyNumberFormat="1" applyFont="1" applyBorder="1" applyAlignment="1">
      <alignment horizontal="right" vertical="center" wrapText="1"/>
    </xf>
    <xf numFmtId="172" fontId="4" fillId="0" borderId="3" xfId="0" applyNumberFormat="1" applyFont="1" applyBorder="1" applyAlignment="1">
      <alignment vertical="center" wrapText="1"/>
    </xf>
    <xf numFmtId="172" fontId="4" fillId="0" borderId="1" xfId="0" applyNumberFormat="1" applyFont="1" applyBorder="1" applyAlignment="1">
      <alignment vertical="center" wrapText="1"/>
    </xf>
    <xf numFmtId="172" fontId="4" fillId="0" borderId="1" xfId="0" applyNumberFormat="1" applyFont="1" applyBorder="1" applyAlignment="1">
      <alignment horizontal="right" vertical="center" wrapText="1"/>
    </xf>
    <xf numFmtId="172" fontId="6" fillId="0" borderId="5" xfId="0" applyNumberFormat="1" applyFont="1" applyBorder="1"/>
    <xf numFmtId="172" fontId="4" fillId="0" borderId="5" xfId="0" applyNumberFormat="1" applyFont="1" applyBorder="1" applyAlignment="1">
      <alignment horizontal="right" vertical="center" wrapText="1"/>
    </xf>
    <xf numFmtId="172" fontId="6" fillId="0" borderId="1" xfId="0" applyNumberFormat="1" applyFont="1" applyBorder="1"/>
    <xf numFmtId="0" fontId="2" fillId="0" borderId="0" xfId="0" applyFont="1"/>
    <xf numFmtId="172" fontId="6" fillId="0" borderId="4" xfId="0" applyNumberFormat="1" applyFont="1" applyBorder="1" applyAlignment="1">
      <alignment horizontal="right" vertical="center" wrapText="1"/>
    </xf>
    <xf numFmtId="172" fontId="6" fillId="0" borderId="4" xfId="0" applyNumberFormat="1" applyFont="1" applyBorder="1"/>
    <xf numFmtId="168" fontId="6" fillId="0" borderId="0" xfId="0" applyNumberFormat="1" applyFont="1"/>
    <xf numFmtId="172" fontId="4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6" fillId="0" borderId="3" xfId="0" applyNumberFormat="1" applyFont="1" applyBorder="1" applyAlignment="1">
      <alignment horizontal="right" vertical="center"/>
    </xf>
    <xf numFmtId="172" fontId="4" fillId="0" borderId="1" xfId="0" applyNumberFormat="1" applyFont="1" applyBorder="1" applyAlignment="1">
      <alignment horizontal="right" vertical="center"/>
    </xf>
    <xf numFmtId="172" fontId="4" fillId="0" borderId="3" xfId="0" applyNumberFormat="1" applyFont="1" applyBorder="1" applyAlignment="1">
      <alignment horizontal="right" vertical="center"/>
    </xf>
    <xf numFmtId="172" fontId="6" fillId="0" borderId="4" xfId="0" applyNumberFormat="1" applyFont="1" applyBorder="1" applyAlignment="1">
      <alignment horizontal="right" vertical="center"/>
    </xf>
    <xf numFmtId="9" fontId="6" fillId="0" borderId="3" xfId="2" applyFont="1" applyBorder="1" applyAlignment="1">
      <alignment horizontal="right" vertical="center"/>
    </xf>
    <xf numFmtId="172" fontId="6" fillId="0" borderId="3" xfId="0" applyNumberFormat="1" applyFont="1" applyBorder="1" applyAlignment="1">
      <alignment horizontal="right"/>
    </xf>
    <xf numFmtId="173" fontId="6" fillId="0" borderId="0" xfId="0" applyNumberFormat="1" applyFont="1" applyAlignment="1">
      <alignment horizontal="right" vertical="center"/>
    </xf>
    <xf numFmtId="173" fontId="6" fillId="0" borderId="3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horizontal="right" vertical="center"/>
    </xf>
    <xf numFmtId="174" fontId="4" fillId="0" borderId="0" xfId="0" applyNumberFormat="1" applyFont="1" applyAlignment="1">
      <alignment horizontal="right" vertical="center" wrapText="1"/>
    </xf>
    <xf numFmtId="174" fontId="6" fillId="0" borderId="0" xfId="0" applyNumberFormat="1" applyFont="1" applyAlignment="1">
      <alignment horizontal="right" vertical="center" wrapText="1"/>
    </xf>
    <xf numFmtId="174" fontId="4" fillId="0" borderId="0" xfId="0" applyNumberFormat="1" applyFont="1" applyAlignment="1">
      <alignment vertical="center"/>
    </xf>
    <xf numFmtId="174" fontId="6" fillId="0" borderId="0" xfId="0" applyNumberFormat="1" applyFont="1" applyAlignment="1">
      <alignment horizontal="right" vertical="center" wrapText="1" indent="1"/>
    </xf>
    <xf numFmtId="174" fontId="6" fillId="0" borderId="0" xfId="0" applyNumberFormat="1" applyFont="1"/>
    <xf numFmtId="174" fontId="4" fillId="0" borderId="0" xfId="0" applyNumberFormat="1" applyFont="1" applyAlignment="1">
      <alignment vertical="center" wrapText="1"/>
    </xf>
    <xf numFmtId="174" fontId="6" fillId="0" borderId="3" xfId="0" applyNumberFormat="1" applyFont="1" applyBorder="1" applyAlignment="1">
      <alignment horizontal="right" vertical="center" wrapText="1"/>
    </xf>
    <xf numFmtId="174" fontId="4" fillId="0" borderId="3" xfId="0" applyNumberFormat="1" applyFont="1" applyBorder="1" applyAlignment="1">
      <alignment horizontal="right" vertical="center" wrapText="1"/>
    </xf>
    <xf numFmtId="174" fontId="4" fillId="0" borderId="5" xfId="0" applyNumberFormat="1" applyFont="1" applyBorder="1" applyAlignment="1">
      <alignment horizontal="right" vertical="center" wrapText="1"/>
    </xf>
    <xf numFmtId="174" fontId="6" fillId="0" borderId="3" xfId="0" applyNumberFormat="1" applyFont="1" applyBorder="1"/>
    <xf numFmtId="174" fontId="6" fillId="0" borderId="5" xfId="0" applyNumberFormat="1" applyFont="1" applyBorder="1"/>
    <xf numFmtId="174" fontId="4" fillId="0" borderId="1" xfId="0" applyNumberFormat="1" applyFont="1" applyBorder="1" applyAlignment="1">
      <alignment horizontal="right" vertical="center" wrapText="1"/>
    </xf>
    <xf numFmtId="174" fontId="6" fillId="0" borderId="1" xfId="0" applyNumberFormat="1" applyFont="1" applyBorder="1"/>
    <xf numFmtId="0" fontId="1" fillId="0" borderId="0" xfId="0" applyFont="1" applyAlignment="1">
      <alignment vertical="center"/>
    </xf>
    <xf numFmtId="0" fontId="14" fillId="0" borderId="3" xfId="0" applyFont="1" applyBorder="1"/>
    <xf numFmtId="0" fontId="12" fillId="0" borderId="0" xfId="1" applyFont="1"/>
    <xf numFmtId="0" fontId="2" fillId="0" borderId="3" xfId="0" applyFont="1" applyBorder="1"/>
    <xf numFmtId="172" fontId="0" fillId="0" borderId="0" xfId="0" applyNumberFormat="1"/>
    <xf numFmtId="172" fontId="0" fillId="0" borderId="1" xfId="0" applyNumberFormat="1" applyBorder="1"/>
    <xf numFmtId="164" fontId="6" fillId="0" borderId="0" xfId="0" applyNumberFormat="1" applyFont="1" applyAlignment="1">
      <alignment wrapText="1"/>
    </xf>
    <xf numFmtId="168" fontId="6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wrapText="1"/>
    </xf>
    <xf numFmtId="168" fontId="4" fillId="0" borderId="5" xfId="0" applyNumberFormat="1" applyFont="1" applyBorder="1" applyAlignment="1">
      <alignment horizontal="right" wrapText="1"/>
    </xf>
    <xf numFmtId="168" fontId="0" fillId="0" borderId="0" xfId="0" applyNumberFormat="1"/>
    <xf numFmtId="164" fontId="0" fillId="0" borderId="0" xfId="0" applyNumberFormat="1"/>
    <xf numFmtId="174" fontId="0" fillId="0" borderId="0" xfId="0" applyNumberFormat="1"/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16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164" fontId="6" fillId="0" borderId="0" xfId="0" applyNumberFormat="1" applyFont="1" applyAlignment="1">
      <alignment vertical="center" wrapText="1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horizontal="left" wrapText="1"/>
    </xf>
    <xf numFmtId="168" fontId="6" fillId="0" borderId="5" xfId="0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0" fillId="0" borderId="0" xfId="0" applyNumberFormat="1"/>
    <xf numFmtId="174" fontId="4" fillId="0" borderId="0" xfId="0" applyNumberFormat="1" applyFont="1" applyAlignment="1">
      <alignment horizontal="right" vertical="center"/>
    </xf>
    <xf numFmtId="174" fontId="6" fillId="0" borderId="0" xfId="0" applyNumberFormat="1" applyFont="1" applyAlignment="1">
      <alignment horizontal="right" vertical="center"/>
    </xf>
    <xf numFmtId="9" fontId="6" fillId="0" borderId="3" xfId="2" applyFont="1" applyBorder="1" applyAlignment="1">
      <alignment horizontal="right"/>
    </xf>
    <xf numFmtId="174" fontId="4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4" fontId="6" fillId="0" borderId="3" xfId="0" applyNumberFormat="1" applyFont="1" applyBorder="1" applyAlignment="1">
      <alignment horizontal="right" vertical="center"/>
    </xf>
    <xf numFmtId="174" fontId="4" fillId="0" borderId="1" xfId="0" applyNumberFormat="1" applyFont="1" applyBorder="1" applyAlignment="1">
      <alignment horizontal="right" vertical="center"/>
    </xf>
    <xf numFmtId="174" fontId="4" fillId="0" borderId="3" xfId="0" applyNumberFormat="1" applyFont="1" applyBorder="1" applyAlignment="1">
      <alignment horizontal="right" vertical="center"/>
    </xf>
    <xf numFmtId="174" fontId="6" fillId="0" borderId="4" xfId="0" applyNumberFormat="1" applyFont="1" applyBorder="1" applyAlignment="1">
      <alignment horizontal="right" vertical="center"/>
    </xf>
    <xf numFmtId="174" fontId="4" fillId="0" borderId="4" xfId="0" applyNumberFormat="1" applyFont="1" applyBorder="1" applyAlignment="1">
      <alignment horizontal="right"/>
    </xf>
    <xf numFmtId="174" fontId="6" fillId="0" borderId="4" xfId="0" applyNumberFormat="1" applyFont="1" applyBorder="1" applyAlignment="1">
      <alignment horizontal="right"/>
    </xf>
    <xf numFmtId="174" fontId="6" fillId="0" borderId="3" xfId="0" applyNumberFormat="1" applyFont="1" applyBorder="1" applyAlignment="1">
      <alignment horizontal="right"/>
    </xf>
    <xf numFmtId="174" fontId="4" fillId="0" borderId="3" xfId="0" applyNumberFormat="1" applyFont="1" applyBorder="1" applyAlignment="1">
      <alignment horizontal="right"/>
    </xf>
    <xf numFmtId="174" fontId="4" fillId="0" borderId="5" xfId="0" applyNumberFormat="1" applyFont="1" applyBorder="1" applyAlignment="1">
      <alignment horizontal="right"/>
    </xf>
    <xf numFmtId="168" fontId="6" fillId="0" borderId="0" xfId="0" applyNumberFormat="1" applyFont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168" fontId="6" fillId="0" borderId="3" xfId="0" applyNumberFormat="1" applyFont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4" fillId="0" borderId="3" xfId="0" applyNumberFormat="1" applyFont="1" applyBorder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5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7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7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7CA2-313B-4613-86EB-557363BB1FE9}">
  <sheetPr codeName="Feuil1">
    <tabColor theme="8" tint="0.79998168889431442"/>
  </sheetPr>
  <dimension ref="A1:B43"/>
  <sheetViews>
    <sheetView tabSelected="1" zoomScaleNormal="100" workbookViewId="0"/>
  </sheetViews>
  <sheetFormatPr baseColWidth="10" defaultColWidth="11.5546875" defaultRowHeight="13.8" x14ac:dyDescent="0.3"/>
  <cols>
    <col min="1" max="1" width="11.5546875" style="18" customWidth="1"/>
    <col min="2" max="2" width="116" style="1" customWidth="1"/>
    <col min="3" max="16384" width="11.5546875" style="1"/>
  </cols>
  <sheetData>
    <row r="1" spans="1:2" x14ac:dyDescent="0.3">
      <c r="A1" s="134" t="s">
        <v>193</v>
      </c>
      <c r="B1" s="20"/>
    </row>
    <row r="2" spans="1:2" s="21" customFormat="1" ht="14.4" x14ac:dyDescent="0.3">
      <c r="A2" s="135" t="s">
        <v>210</v>
      </c>
      <c r="B2" s="1" t="s">
        <v>259</v>
      </c>
    </row>
    <row r="3" spans="1:2" s="21" customFormat="1" ht="14.4" x14ac:dyDescent="0.3">
      <c r="A3" s="135" t="s">
        <v>24</v>
      </c>
      <c r="B3" s="1" t="s">
        <v>260</v>
      </c>
    </row>
    <row r="4" spans="1:2" s="21" customFormat="1" ht="14.4" x14ac:dyDescent="0.3">
      <c r="A4" s="135" t="s">
        <v>53</v>
      </c>
      <c r="B4" s="1" t="s">
        <v>261</v>
      </c>
    </row>
    <row r="5" spans="1:2" s="21" customFormat="1" ht="14.4" x14ac:dyDescent="0.3">
      <c r="A5" s="135" t="s">
        <v>73</v>
      </c>
      <c r="B5" s="1" t="s">
        <v>262</v>
      </c>
    </row>
    <row r="6" spans="1:2" s="21" customFormat="1" ht="14.4" x14ac:dyDescent="0.3">
      <c r="A6" s="135" t="s">
        <v>84</v>
      </c>
      <c r="B6" s="1" t="s">
        <v>263</v>
      </c>
    </row>
    <row r="7" spans="1:2" s="21" customFormat="1" ht="14.4" x14ac:dyDescent="0.3">
      <c r="A7" s="135" t="s">
        <v>85</v>
      </c>
      <c r="B7" s="1" t="s">
        <v>264</v>
      </c>
    </row>
    <row r="8" spans="1:2" s="21" customFormat="1" ht="14.4" x14ac:dyDescent="0.3">
      <c r="A8" s="135" t="s">
        <v>99</v>
      </c>
      <c r="B8" s="1" t="s">
        <v>265</v>
      </c>
    </row>
    <row r="9" spans="1:2" s="21" customFormat="1" ht="14.4" x14ac:dyDescent="0.3">
      <c r="A9" s="135" t="s">
        <v>100</v>
      </c>
      <c r="B9" s="1" t="s">
        <v>266</v>
      </c>
    </row>
    <row r="10" spans="1:2" s="21" customFormat="1" ht="14.4" x14ac:dyDescent="0.3">
      <c r="A10" s="135" t="s">
        <v>128</v>
      </c>
      <c r="B10" s="1" t="s">
        <v>267</v>
      </c>
    </row>
    <row r="11" spans="1:2" s="21" customFormat="1" ht="14.4" x14ac:dyDescent="0.3">
      <c r="A11" s="135" t="s">
        <v>130</v>
      </c>
      <c r="B11" s="1" t="s">
        <v>268</v>
      </c>
    </row>
    <row r="12" spans="1:2" s="21" customFormat="1" ht="14.4" x14ac:dyDescent="0.3">
      <c r="A12" s="135" t="s">
        <v>131</v>
      </c>
      <c r="B12" s="1" t="s">
        <v>269</v>
      </c>
    </row>
    <row r="13" spans="1:2" s="21" customFormat="1" ht="14.4" x14ac:dyDescent="0.3">
      <c r="A13" s="135" t="s">
        <v>132</v>
      </c>
      <c r="B13" s="1" t="s">
        <v>270</v>
      </c>
    </row>
    <row r="14" spans="1:2" s="21" customFormat="1" ht="14.4" x14ac:dyDescent="0.3">
      <c r="A14" s="135" t="s">
        <v>133</v>
      </c>
      <c r="B14" s="1" t="s">
        <v>271</v>
      </c>
    </row>
    <row r="15" spans="1:2" s="21" customFormat="1" ht="14.4" x14ac:dyDescent="0.3">
      <c r="A15" s="135" t="s">
        <v>134</v>
      </c>
      <c r="B15" s="1" t="s">
        <v>272</v>
      </c>
    </row>
    <row r="16" spans="1:2" s="21" customFormat="1" ht="14.4" x14ac:dyDescent="0.3">
      <c r="A16" s="135" t="s">
        <v>142</v>
      </c>
      <c r="B16" s="1" t="s">
        <v>273</v>
      </c>
    </row>
    <row r="17" spans="1:2" s="21" customFormat="1" ht="14.4" x14ac:dyDescent="0.3">
      <c r="A17" s="135" t="s">
        <v>150</v>
      </c>
      <c r="B17" s="1" t="s">
        <v>274</v>
      </c>
    </row>
    <row r="18" spans="1:2" s="21" customFormat="1" ht="14.4" x14ac:dyDescent="0.3">
      <c r="A18" s="135" t="s">
        <v>155</v>
      </c>
      <c r="B18" s="1" t="s">
        <v>275</v>
      </c>
    </row>
    <row r="19" spans="1:2" s="21" customFormat="1" ht="14.4" x14ac:dyDescent="0.3">
      <c r="A19" s="135" t="s">
        <v>160</v>
      </c>
      <c r="B19" s="1" t="s">
        <v>276</v>
      </c>
    </row>
    <row r="20" spans="1:2" s="21" customFormat="1" ht="14.4" x14ac:dyDescent="0.3">
      <c r="A20" s="135" t="s">
        <v>166</v>
      </c>
      <c r="B20" s="1" t="s">
        <v>277</v>
      </c>
    </row>
    <row r="21" spans="1:2" s="21" customFormat="1" ht="14.4" x14ac:dyDescent="0.3">
      <c r="A21" s="135" t="s">
        <v>168</v>
      </c>
      <c r="B21" s="1" t="s">
        <v>278</v>
      </c>
    </row>
    <row r="22" spans="1:2" s="21" customFormat="1" ht="14.4" x14ac:dyDescent="0.3">
      <c r="A22" s="135" t="s">
        <v>169</v>
      </c>
      <c r="B22" s="1" t="s">
        <v>279</v>
      </c>
    </row>
    <row r="23" spans="1:2" s="21" customFormat="1" ht="14.4" x14ac:dyDescent="0.3">
      <c r="A23" s="135" t="s">
        <v>170</v>
      </c>
      <c r="B23" s="1" t="s">
        <v>280</v>
      </c>
    </row>
    <row r="24" spans="1:2" s="21" customFormat="1" ht="14.4" x14ac:dyDescent="0.3">
      <c r="A24" s="135" t="s">
        <v>171</v>
      </c>
      <c r="B24" s="1" t="s">
        <v>281</v>
      </c>
    </row>
    <row r="25" spans="1:2" s="21" customFormat="1" ht="14.4" x14ac:dyDescent="0.3">
      <c r="A25" s="135" t="s">
        <v>172</v>
      </c>
      <c r="B25" s="1" t="s">
        <v>282</v>
      </c>
    </row>
    <row r="26" spans="1:2" s="21" customFormat="1" ht="14.4" x14ac:dyDescent="0.3">
      <c r="A26" s="135" t="s">
        <v>173</v>
      </c>
      <c r="B26" s="1" t="s">
        <v>283</v>
      </c>
    </row>
    <row r="27" spans="1:2" s="21" customFormat="1" ht="14.4" x14ac:dyDescent="0.3">
      <c r="A27" s="135" t="s">
        <v>174</v>
      </c>
      <c r="B27" s="1" t="s">
        <v>284</v>
      </c>
    </row>
    <row r="28" spans="1:2" s="21" customFormat="1" ht="14.4" x14ac:dyDescent="0.3">
      <c r="A28" s="135" t="s">
        <v>175</v>
      </c>
      <c r="B28" s="1" t="s">
        <v>285</v>
      </c>
    </row>
    <row r="29" spans="1:2" s="21" customFormat="1" ht="14.4" x14ac:dyDescent="0.3">
      <c r="A29" s="135" t="s">
        <v>176</v>
      </c>
      <c r="B29" s="1" t="s">
        <v>286</v>
      </c>
    </row>
    <row r="30" spans="1:2" s="21" customFormat="1" ht="14.4" x14ac:dyDescent="0.3">
      <c r="A30" s="135" t="s">
        <v>177</v>
      </c>
      <c r="B30" s="1" t="s">
        <v>287</v>
      </c>
    </row>
    <row r="31" spans="1:2" s="21" customFormat="1" ht="14.4" x14ac:dyDescent="0.3">
      <c r="A31" s="135" t="s">
        <v>178</v>
      </c>
      <c r="B31" s="1" t="s">
        <v>288</v>
      </c>
    </row>
    <row r="32" spans="1:2" s="21" customFormat="1" ht="14.4" x14ac:dyDescent="0.3">
      <c r="A32" s="135" t="s">
        <v>179</v>
      </c>
      <c r="B32" s="1" t="s">
        <v>289</v>
      </c>
    </row>
    <row r="33" spans="1:2" s="21" customFormat="1" ht="14.4" x14ac:dyDescent="0.3">
      <c r="A33" s="135" t="s">
        <v>180</v>
      </c>
      <c r="B33" s="1" t="s">
        <v>290</v>
      </c>
    </row>
    <row r="34" spans="1:2" s="21" customFormat="1" ht="14.4" x14ac:dyDescent="0.3">
      <c r="A34" s="135" t="s">
        <v>181</v>
      </c>
      <c r="B34" s="1" t="s">
        <v>291</v>
      </c>
    </row>
    <row r="35" spans="1:2" s="21" customFormat="1" ht="14.4" x14ac:dyDescent="0.3">
      <c r="A35" s="135" t="s">
        <v>182</v>
      </c>
      <c r="B35" s="1" t="s">
        <v>292</v>
      </c>
    </row>
    <row r="36" spans="1:2" s="21" customFormat="1" ht="14.4" x14ac:dyDescent="0.3">
      <c r="A36" s="135" t="s">
        <v>183</v>
      </c>
      <c r="B36" s="1" t="s">
        <v>293</v>
      </c>
    </row>
    <row r="37" spans="1:2" s="21" customFormat="1" ht="14.4" x14ac:dyDescent="0.3">
      <c r="A37" s="135" t="s">
        <v>185</v>
      </c>
      <c r="B37" s="1" t="s">
        <v>294</v>
      </c>
    </row>
    <row r="38" spans="1:2" s="21" customFormat="1" ht="14.4" x14ac:dyDescent="0.3">
      <c r="A38" s="135" t="s">
        <v>186</v>
      </c>
      <c r="B38" s="1" t="s">
        <v>295</v>
      </c>
    </row>
    <row r="39" spans="1:2" s="21" customFormat="1" ht="14.4" x14ac:dyDescent="0.3">
      <c r="A39" s="135" t="s">
        <v>187</v>
      </c>
      <c r="B39" s="1" t="s">
        <v>296</v>
      </c>
    </row>
    <row r="40" spans="1:2" s="21" customFormat="1" ht="14.4" x14ac:dyDescent="0.3">
      <c r="A40" s="135" t="s">
        <v>188</v>
      </c>
      <c r="B40" s="1" t="s">
        <v>297</v>
      </c>
    </row>
    <row r="41" spans="1:2" s="21" customFormat="1" ht="14.4" x14ac:dyDescent="0.3">
      <c r="A41" s="135" t="s">
        <v>189</v>
      </c>
      <c r="B41" s="1" t="s">
        <v>298</v>
      </c>
    </row>
    <row r="42" spans="1:2" s="21" customFormat="1" ht="14.4" x14ac:dyDescent="0.3">
      <c r="A42" s="135" t="s">
        <v>190</v>
      </c>
      <c r="B42" s="1" t="s">
        <v>299</v>
      </c>
    </row>
    <row r="43" spans="1:2" s="21" customFormat="1" ht="14.4" x14ac:dyDescent="0.3">
      <c r="A43" s="135"/>
      <c r="B43" s="1"/>
    </row>
  </sheetData>
  <phoneticPr fontId="11" type="noConversion"/>
  <hyperlinks>
    <hyperlink ref="A2" location="'67'!A1" display="Tableau 67" xr:uid="{DC7D0C68-04E1-4FEF-98D3-DE2E0B3B271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6200-21A7-4873-B9CA-A369506221F8}">
  <sheetPr codeName="Feuil10">
    <tabColor theme="9" tint="0.39997558519241921"/>
  </sheetPr>
  <dimension ref="A1:L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</cols>
  <sheetData>
    <row r="1" spans="1:12" ht="11.25" customHeight="1" x14ac:dyDescent="0.3">
      <c r="A1" s="1" t="s">
        <v>100</v>
      </c>
    </row>
    <row r="2" spans="1:12" ht="11.25" customHeight="1" x14ac:dyDescent="0.3"/>
    <row r="3" spans="1:12" ht="11.25" customHeight="1" x14ac:dyDescent="0.3">
      <c r="A3" s="2" t="str">
        <f>'Liste des tableaux'!B9</f>
        <v>Statistiques fiscales détaillées des sociétés selon la taille des entreprises – 2021</v>
      </c>
    </row>
    <row r="4" spans="1:12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4" customFormat="1" ht="11.25" customHeight="1" x14ac:dyDescent="0.2">
      <c r="A5" s="5"/>
      <c r="B5" s="190" t="s">
        <v>95</v>
      </c>
      <c r="C5" s="190"/>
      <c r="D5" s="26"/>
      <c r="E5" s="190" t="s">
        <v>96</v>
      </c>
      <c r="F5" s="190"/>
      <c r="G5" s="26"/>
      <c r="H5" s="190" t="s">
        <v>97</v>
      </c>
      <c r="I5" s="190"/>
      <c r="J5" s="26"/>
      <c r="K5" s="190" t="s">
        <v>98</v>
      </c>
      <c r="L5" s="190"/>
    </row>
    <row r="6" spans="1:12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11"/>
      <c r="K6" s="11" t="s">
        <v>16</v>
      </c>
      <c r="L6" s="11" t="s">
        <v>25</v>
      </c>
    </row>
    <row r="7" spans="1:12" s="24" customFormat="1" ht="11.25" customHeight="1" x14ac:dyDescent="0.2">
      <c r="A7" s="28" t="s">
        <v>26</v>
      </c>
      <c r="B7" s="120">
        <v>542249</v>
      </c>
      <c r="C7" s="120">
        <v>0</v>
      </c>
      <c r="D7" s="120">
        <v>0</v>
      </c>
      <c r="E7" s="120">
        <v>14858</v>
      </c>
      <c r="F7" s="120">
        <v>0</v>
      </c>
      <c r="G7" s="120">
        <v>0</v>
      </c>
      <c r="H7" s="120">
        <v>7492</v>
      </c>
      <c r="I7" s="120">
        <v>0</v>
      </c>
      <c r="J7" s="120">
        <v>0</v>
      </c>
      <c r="K7" s="120">
        <v>564599</v>
      </c>
      <c r="L7" s="120">
        <v>0</v>
      </c>
    </row>
    <row r="8" spans="1:12" s="24" customFormat="1" ht="11.25" customHeight="1" x14ac:dyDescent="0.2">
      <c r="A8" s="28" t="s">
        <v>27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</row>
    <row r="9" spans="1:12" s="24" customFormat="1" ht="11.25" customHeight="1" x14ac:dyDescent="0.2">
      <c r="A9" s="29" t="s">
        <v>28</v>
      </c>
      <c r="B9" s="121">
        <v>438415</v>
      </c>
      <c r="C9" s="121">
        <v>262471676.47999999</v>
      </c>
      <c r="D9" s="121">
        <v>0</v>
      </c>
      <c r="E9" s="121">
        <v>14445</v>
      </c>
      <c r="F9" s="121">
        <v>215621137.91</v>
      </c>
      <c r="G9" s="121">
        <v>0</v>
      </c>
      <c r="H9" s="121">
        <v>7185</v>
      </c>
      <c r="I9" s="121">
        <v>2119778065.79</v>
      </c>
      <c r="J9" s="121">
        <v>0</v>
      </c>
      <c r="K9" s="121">
        <v>460045</v>
      </c>
      <c r="L9" s="121">
        <v>2597870880.1799998</v>
      </c>
    </row>
    <row r="10" spans="1:12" s="24" customFormat="1" ht="11.25" customHeight="1" x14ac:dyDescent="0.2">
      <c r="A10" s="28" t="s">
        <v>29</v>
      </c>
      <c r="B10" s="125">
        <v>0</v>
      </c>
      <c r="C10" s="121">
        <v>0</v>
      </c>
      <c r="D10" s="120">
        <v>0</v>
      </c>
      <c r="E10" s="121">
        <v>0</v>
      </c>
      <c r="F10" s="121">
        <v>0</v>
      </c>
      <c r="G10" s="120">
        <v>0</v>
      </c>
      <c r="H10" s="121">
        <v>0</v>
      </c>
      <c r="I10" s="121">
        <v>0</v>
      </c>
      <c r="J10" s="120">
        <v>0</v>
      </c>
      <c r="K10" s="121">
        <v>0</v>
      </c>
      <c r="L10" s="121">
        <v>0</v>
      </c>
    </row>
    <row r="11" spans="1:12" s="24" customFormat="1" ht="11.25" customHeight="1" x14ac:dyDescent="0.2">
      <c r="A11" s="28" t="s">
        <v>30</v>
      </c>
      <c r="B11" s="120">
        <v>465867</v>
      </c>
      <c r="C11" s="120">
        <v>52848830.710000001</v>
      </c>
      <c r="D11" s="120">
        <v>0</v>
      </c>
      <c r="E11" s="120">
        <v>14277</v>
      </c>
      <c r="F11" s="120">
        <v>27580013.93</v>
      </c>
      <c r="G11" s="120">
        <v>0</v>
      </c>
      <c r="H11" s="120">
        <v>7181</v>
      </c>
      <c r="I11" s="120">
        <v>435707484.39999998</v>
      </c>
      <c r="J11" s="120">
        <v>0</v>
      </c>
      <c r="K11" s="120">
        <v>487325</v>
      </c>
      <c r="L11" s="120">
        <v>516136329.04000002</v>
      </c>
    </row>
    <row r="12" spans="1:12" s="24" customFormat="1" ht="11.25" customHeight="1" x14ac:dyDescent="0.2">
      <c r="A12" s="8" t="s">
        <v>31</v>
      </c>
      <c r="B12" s="121">
        <v>309806</v>
      </c>
      <c r="C12" s="121">
        <v>61684548.829999998</v>
      </c>
      <c r="D12" s="121">
        <v>0</v>
      </c>
      <c r="E12" s="121">
        <v>12201</v>
      </c>
      <c r="F12" s="121">
        <v>31001403.420000002</v>
      </c>
      <c r="G12" s="121">
        <v>0</v>
      </c>
      <c r="H12" s="121">
        <v>5903</v>
      </c>
      <c r="I12" s="121">
        <v>485391223.31999999</v>
      </c>
      <c r="J12" s="121">
        <v>0</v>
      </c>
      <c r="K12" s="121">
        <v>327910</v>
      </c>
      <c r="L12" s="121">
        <v>578077175.55999994</v>
      </c>
    </row>
    <row r="13" spans="1:12" s="24" customFormat="1" ht="11.25" customHeight="1" x14ac:dyDescent="0.2">
      <c r="A13" s="8" t="s">
        <v>32</v>
      </c>
      <c r="B13" s="121">
        <v>156061</v>
      </c>
      <c r="C13" s="121">
        <v>-8835718.1199999992</v>
      </c>
      <c r="D13" s="121">
        <v>0</v>
      </c>
      <c r="E13" s="121">
        <v>2076</v>
      </c>
      <c r="F13" s="121">
        <v>-3421389.49</v>
      </c>
      <c r="G13" s="121">
        <v>0</v>
      </c>
      <c r="H13" s="121">
        <v>1278</v>
      </c>
      <c r="I13" s="121">
        <v>-49683738.920000002</v>
      </c>
      <c r="J13" s="121">
        <v>0</v>
      </c>
      <c r="K13" s="121">
        <v>159415</v>
      </c>
      <c r="L13" s="121">
        <v>-61940846.520000003</v>
      </c>
    </row>
    <row r="14" spans="1:12" s="24" customFormat="1" ht="11.25" customHeight="1" x14ac:dyDescent="0.2">
      <c r="A14" s="28" t="s">
        <v>33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</row>
    <row r="15" spans="1:12" s="24" customFormat="1" ht="11.25" customHeight="1" x14ac:dyDescent="0.2">
      <c r="A15" s="8" t="s">
        <v>34</v>
      </c>
      <c r="B15" s="121">
        <v>273461</v>
      </c>
      <c r="C15" s="121">
        <v>7884331.1600000001</v>
      </c>
      <c r="D15" s="121">
        <v>0</v>
      </c>
      <c r="E15" s="121">
        <v>10997</v>
      </c>
      <c r="F15" s="121">
        <v>4382513.95</v>
      </c>
      <c r="G15" s="121">
        <v>0</v>
      </c>
      <c r="H15" s="121">
        <v>5337</v>
      </c>
      <c r="I15" s="121">
        <v>62521940.619999997</v>
      </c>
      <c r="J15" s="121">
        <v>0</v>
      </c>
      <c r="K15" s="121">
        <v>289795</v>
      </c>
      <c r="L15" s="121">
        <v>74788785.730000004</v>
      </c>
    </row>
    <row r="16" spans="1:12" s="24" customFormat="1" ht="11.25" customHeight="1" x14ac:dyDescent="0.2">
      <c r="A16" s="8" t="s">
        <v>35</v>
      </c>
      <c r="B16" s="121">
        <v>318582</v>
      </c>
      <c r="C16" s="121">
        <v>30262038.219999999</v>
      </c>
      <c r="D16" s="121">
        <v>0</v>
      </c>
      <c r="E16" s="121">
        <v>13100</v>
      </c>
      <c r="F16" s="121">
        <v>15915854.66</v>
      </c>
      <c r="G16" s="121">
        <v>0</v>
      </c>
      <c r="H16" s="121">
        <v>6628</v>
      </c>
      <c r="I16" s="121">
        <v>827638986.94000006</v>
      </c>
      <c r="J16" s="121">
        <v>0</v>
      </c>
      <c r="K16" s="121">
        <v>338310</v>
      </c>
      <c r="L16" s="121">
        <v>873816879.82000005</v>
      </c>
    </row>
    <row r="17" spans="1:12" s="24" customFormat="1" ht="11.25" customHeight="1" x14ac:dyDescent="0.2">
      <c r="A17" s="28" t="s">
        <v>36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</row>
    <row r="18" spans="1:12" s="24" customFormat="1" ht="11.25" customHeight="1" x14ac:dyDescent="0.2">
      <c r="A18" s="8" t="s">
        <v>37</v>
      </c>
      <c r="B18" s="121">
        <v>284937</v>
      </c>
      <c r="C18" s="121">
        <v>9139109.6899999995</v>
      </c>
      <c r="D18" s="121">
        <v>0</v>
      </c>
      <c r="E18" s="121">
        <v>11601</v>
      </c>
      <c r="F18" s="121">
        <v>4931751.43</v>
      </c>
      <c r="G18" s="121">
        <v>0</v>
      </c>
      <c r="H18" s="121">
        <v>5639</v>
      </c>
      <c r="I18" s="121">
        <v>72052485.359999999</v>
      </c>
      <c r="J18" s="121">
        <v>0</v>
      </c>
      <c r="K18" s="121">
        <v>302177</v>
      </c>
      <c r="L18" s="121">
        <v>86123346.469999999</v>
      </c>
    </row>
    <row r="19" spans="1:12" s="24" customFormat="1" ht="11.25" customHeight="1" x14ac:dyDescent="0.2">
      <c r="A19" s="8" t="s">
        <v>38</v>
      </c>
      <c r="B19" s="121">
        <v>190049</v>
      </c>
      <c r="C19" s="121">
        <v>33858139.149999999</v>
      </c>
      <c r="D19" s="121">
        <v>0</v>
      </c>
      <c r="E19" s="121">
        <v>11781</v>
      </c>
      <c r="F19" s="121">
        <v>19973121.219999999</v>
      </c>
      <c r="G19" s="121">
        <v>0</v>
      </c>
      <c r="H19" s="121">
        <v>6511</v>
      </c>
      <c r="I19" s="121">
        <v>961186483</v>
      </c>
      <c r="J19" s="121">
        <v>0</v>
      </c>
      <c r="K19" s="121">
        <v>208341</v>
      </c>
      <c r="L19" s="121">
        <v>1015017743.37</v>
      </c>
    </row>
    <row r="20" spans="1:12" s="24" customFormat="1" ht="11.25" customHeight="1" x14ac:dyDescent="0.2">
      <c r="A20" s="28" t="s">
        <v>39</v>
      </c>
      <c r="B20" s="120">
        <v>463125</v>
      </c>
      <c r="C20" s="120">
        <v>47997951.25</v>
      </c>
      <c r="D20" s="120">
        <v>0</v>
      </c>
      <c r="E20" s="120">
        <v>13923</v>
      </c>
      <c r="F20" s="120">
        <v>22973509.899999999</v>
      </c>
      <c r="G20" s="120">
        <v>0</v>
      </c>
      <c r="H20" s="120">
        <v>6856</v>
      </c>
      <c r="I20" s="120">
        <v>292629443.61000001</v>
      </c>
      <c r="J20" s="120">
        <v>0</v>
      </c>
      <c r="K20" s="120">
        <v>483904</v>
      </c>
      <c r="L20" s="120">
        <v>363600904.75999999</v>
      </c>
    </row>
    <row r="21" spans="1:12" s="24" customFormat="1" ht="11.25" customHeight="1" x14ac:dyDescent="0.2">
      <c r="A21" s="8" t="s">
        <v>40</v>
      </c>
      <c r="B21" s="121">
        <v>307165</v>
      </c>
      <c r="C21" s="121">
        <v>55528028.530000001</v>
      </c>
      <c r="D21" s="121">
        <v>0</v>
      </c>
      <c r="E21" s="121">
        <v>11524</v>
      </c>
      <c r="F21" s="121">
        <v>26021959.140000001</v>
      </c>
      <c r="G21" s="121">
        <v>0</v>
      </c>
      <c r="H21" s="121">
        <v>5614</v>
      </c>
      <c r="I21" s="121">
        <v>316032509.56999999</v>
      </c>
      <c r="J21" s="121">
        <v>0</v>
      </c>
      <c r="K21" s="121">
        <v>324303</v>
      </c>
      <c r="L21" s="121">
        <v>397582497.24000001</v>
      </c>
    </row>
    <row r="22" spans="1:12" s="24" customFormat="1" ht="11.25" customHeight="1" x14ac:dyDescent="0.2">
      <c r="A22" s="8" t="s">
        <v>41</v>
      </c>
      <c r="B22" s="121">
        <v>155960</v>
      </c>
      <c r="C22" s="121">
        <v>-7530077.2800000003</v>
      </c>
      <c r="D22" s="121">
        <v>0</v>
      </c>
      <c r="E22" s="121">
        <v>2399</v>
      </c>
      <c r="F22" s="121">
        <v>-3048449.24</v>
      </c>
      <c r="G22" s="121">
        <v>0</v>
      </c>
      <c r="H22" s="121">
        <v>1242</v>
      </c>
      <c r="I22" s="121">
        <v>-23403065.960000001</v>
      </c>
      <c r="J22" s="121">
        <v>0</v>
      </c>
      <c r="K22" s="121">
        <v>159601</v>
      </c>
      <c r="L22" s="121">
        <v>-33981592.479999997</v>
      </c>
    </row>
    <row r="23" spans="1:12" s="24" customFormat="1" ht="11.25" customHeight="1" x14ac:dyDescent="0.2">
      <c r="A23" s="28" t="s">
        <v>42</v>
      </c>
      <c r="B23" s="120">
        <v>180430</v>
      </c>
      <c r="C23" s="120">
        <v>20355870.98</v>
      </c>
      <c r="D23" s="120">
        <v>0</v>
      </c>
      <c r="E23" s="120">
        <v>7099</v>
      </c>
      <c r="F23" s="120">
        <v>8885212.5899999999</v>
      </c>
      <c r="G23" s="120">
        <v>0</v>
      </c>
      <c r="H23" s="120">
        <v>4099</v>
      </c>
      <c r="I23" s="120">
        <v>138824757.88999999</v>
      </c>
      <c r="J23" s="120">
        <v>0</v>
      </c>
      <c r="K23" s="120">
        <v>191628</v>
      </c>
      <c r="L23" s="120">
        <v>168065841.47</v>
      </c>
    </row>
    <row r="24" spans="1:12" s="24" customFormat="1" ht="11.25" customHeight="1" x14ac:dyDescent="0.2">
      <c r="A24" s="8" t="s">
        <v>43</v>
      </c>
      <c r="B24" s="121">
        <v>18490</v>
      </c>
      <c r="C24" s="121">
        <v>136875.25</v>
      </c>
      <c r="D24" s="121">
        <v>0</v>
      </c>
      <c r="E24" s="121">
        <v>2545</v>
      </c>
      <c r="F24" s="121">
        <v>140258.54999999999</v>
      </c>
      <c r="G24" s="121">
        <v>0</v>
      </c>
      <c r="H24" s="121">
        <v>2166</v>
      </c>
      <c r="I24" s="121">
        <v>1159650.03</v>
      </c>
      <c r="J24" s="121">
        <v>0</v>
      </c>
      <c r="K24" s="121">
        <v>23201</v>
      </c>
      <c r="L24" s="121">
        <v>1436783.83</v>
      </c>
    </row>
    <row r="25" spans="1:12" s="24" customFormat="1" ht="11.25" customHeight="1" x14ac:dyDescent="0.2">
      <c r="A25" s="8" t="s">
        <v>44</v>
      </c>
      <c r="B25" s="121">
        <v>92038</v>
      </c>
      <c r="C25" s="121">
        <v>15838405.25</v>
      </c>
      <c r="D25" s="121">
        <v>0</v>
      </c>
      <c r="E25" s="121">
        <v>3394</v>
      </c>
      <c r="F25" s="121">
        <v>6758118.9500000002</v>
      </c>
      <c r="G25" s="121">
        <v>0</v>
      </c>
      <c r="H25" s="121">
        <v>1956</v>
      </c>
      <c r="I25" s="121">
        <v>118582441.90000001</v>
      </c>
      <c r="J25" s="121">
        <v>0</v>
      </c>
      <c r="K25" s="121">
        <v>97388</v>
      </c>
      <c r="L25" s="121">
        <v>141178966.09999999</v>
      </c>
    </row>
    <row r="26" spans="1:12" s="24" customFormat="1" ht="11.25" customHeight="1" x14ac:dyDescent="0.2">
      <c r="A26" s="8" t="s">
        <v>45</v>
      </c>
      <c r="B26" s="121">
        <v>105704</v>
      </c>
      <c r="C26" s="121">
        <v>4380590.4800000004</v>
      </c>
      <c r="D26" s="121">
        <v>0</v>
      </c>
      <c r="E26" s="121">
        <v>3382</v>
      </c>
      <c r="F26" s="121">
        <v>1986835.09</v>
      </c>
      <c r="G26" s="121">
        <v>0</v>
      </c>
      <c r="H26" s="121">
        <v>1771</v>
      </c>
      <c r="I26" s="121">
        <v>19082665.969999999</v>
      </c>
      <c r="J26" s="121">
        <v>0</v>
      </c>
      <c r="K26" s="121">
        <v>110857</v>
      </c>
      <c r="L26" s="121">
        <v>25450091.539999999</v>
      </c>
    </row>
    <row r="27" spans="1:12" s="24" customFormat="1" ht="11.25" customHeight="1" x14ac:dyDescent="0.2">
      <c r="A27" s="29" t="s">
        <v>46</v>
      </c>
      <c r="B27" s="121">
        <v>231603</v>
      </c>
      <c r="C27" s="121">
        <v>35376252.82</v>
      </c>
      <c r="D27" s="121">
        <v>0</v>
      </c>
      <c r="E27" s="121">
        <v>9657</v>
      </c>
      <c r="F27" s="121">
        <v>17220090.09</v>
      </c>
      <c r="G27" s="121">
        <v>0</v>
      </c>
      <c r="H27" s="121">
        <v>4607</v>
      </c>
      <c r="I27" s="121">
        <v>178921521.83000001</v>
      </c>
      <c r="J27" s="121">
        <v>0</v>
      </c>
      <c r="K27" s="121">
        <v>245867</v>
      </c>
      <c r="L27" s="121">
        <v>231517864.74000001</v>
      </c>
    </row>
    <row r="28" spans="1:12" s="24" customFormat="1" ht="11.25" customHeight="1" x14ac:dyDescent="0.2">
      <c r="A28" s="29" t="s">
        <v>47</v>
      </c>
      <c r="B28" s="121">
        <v>231696</v>
      </c>
      <c r="C28" s="121">
        <v>3236311.79</v>
      </c>
      <c r="D28" s="121">
        <v>0</v>
      </c>
      <c r="E28" s="121">
        <v>9657</v>
      </c>
      <c r="F28" s="121">
        <v>1887918.8</v>
      </c>
      <c r="G28" s="121">
        <v>0</v>
      </c>
      <c r="H28" s="121">
        <v>4608</v>
      </c>
      <c r="I28" s="121">
        <v>20565635.609999999</v>
      </c>
      <c r="J28" s="121">
        <v>0</v>
      </c>
      <c r="K28" s="121">
        <v>245961</v>
      </c>
      <c r="L28" s="121">
        <v>25689866.199999999</v>
      </c>
    </row>
    <row r="29" spans="1:12" s="24" customFormat="1" ht="11.25" customHeight="1" x14ac:dyDescent="0.2">
      <c r="A29" s="29" t="s">
        <v>48</v>
      </c>
      <c r="B29" s="98">
        <v>325919</v>
      </c>
      <c r="C29" s="82">
        <v>0.96222249051991304</v>
      </c>
      <c r="D29" s="98">
        <v>0</v>
      </c>
      <c r="E29" s="98">
        <v>11325</v>
      </c>
      <c r="F29" s="82">
        <v>0.87275123714917002</v>
      </c>
      <c r="G29" s="98">
        <v>0</v>
      </c>
      <c r="H29" s="98">
        <v>4940</v>
      </c>
      <c r="I29" s="82">
        <v>0.35099468698888903</v>
      </c>
      <c r="J29" s="98">
        <v>0</v>
      </c>
      <c r="K29" s="98">
        <v>342184</v>
      </c>
      <c r="L29" s="82">
        <v>0.481222683851386</v>
      </c>
    </row>
    <row r="30" spans="1:12" s="24" customFormat="1" ht="11.25" customHeight="1" x14ac:dyDescent="0.2">
      <c r="A30" s="30" t="s">
        <v>23</v>
      </c>
      <c r="B30" s="90">
        <v>228873</v>
      </c>
      <c r="C30" s="90">
        <v>2921799.84</v>
      </c>
      <c r="D30" s="90">
        <v>0</v>
      </c>
      <c r="E30" s="90">
        <v>9366</v>
      </c>
      <c r="F30" s="90">
        <v>1525286.42</v>
      </c>
      <c r="G30" s="90">
        <v>0</v>
      </c>
      <c r="H30" s="90">
        <v>4340</v>
      </c>
      <c r="I30" s="90">
        <v>5553386.0499999998</v>
      </c>
      <c r="J30" s="90">
        <v>0</v>
      </c>
      <c r="K30" s="90">
        <v>242579</v>
      </c>
      <c r="L30" s="90">
        <v>10000472.310000001</v>
      </c>
    </row>
    <row r="31" spans="1:12" s="24" customFormat="1" ht="11.25" customHeight="1" x14ac:dyDescent="0.2">
      <c r="A31" s="31" t="s">
        <v>49</v>
      </c>
      <c r="B31" s="98">
        <v>128389</v>
      </c>
      <c r="C31" s="98">
        <v>165984652.41</v>
      </c>
      <c r="D31" s="98">
        <v>0</v>
      </c>
      <c r="E31" s="98">
        <v>11922</v>
      </c>
      <c r="F31" s="98">
        <v>121696453.65000001</v>
      </c>
      <c r="G31" s="98">
        <v>0</v>
      </c>
      <c r="H31" s="98">
        <v>6028</v>
      </c>
      <c r="I31" s="98">
        <v>2050490700.6800001</v>
      </c>
      <c r="J31" s="98">
        <v>0</v>
      </c>
      <c r="K31" s="98">
        <v>146339</v>
      </c>
      <c r="L31" s="98">
        <v>2338171806.7399998</v>
      </c>
    </row>
    <row r="32" spans="1:12" s="24" customFormat="1" ht="11.25" customHeight="1" x14ac:dyDescent="0.2">
      <c r="A32" s="28" t="s">
        <v>21</v>
      </c>
      <c r="B32" s="93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</row>
    <row r="33" spans="1:12" s="24" customFormat="1" ht="11.25" customHeight="1" x14ac:dyDescent="0.2">
      <c r="A33" s="28" t="s">
        <v>50</v>
      </c>
      <c r="B33" s="95">
        <v>195301</v>
      </c>
      <c r="C33" s="95">
        <v>54077192.530000001</v>
      </c>
      <c r="D33" s="95">
        <v>0</v>
      </c>
      <c r="E33" s="95">
        <v>9904</v>
      </c>
      <c r="F33" s="95">
        <v>28028727.440000001</v>
      </c>
      <c r="G33" s="95">
        <v>0</v>
      </c>
      <c r="H33" s="95">
        <v>4821</v>
      </c>
      <c r="I33" s="95">
        <v>73743835.469999999</v>
      </c>
      <c r="J33" s="95">
        <v>0</v>
      </c>
      <c r="K33" s="95">
        <v>210026</v>
      </c>
      <c r="L33" s="95">
        <v>155849755.44</v>
      </c>
    </row>
    <row r="34" spans="1:12" s="24" customFormat="1" ht="11.25" customHeight="1" x14ac:dyDescent="0.2">
      <c r="A34" s="8" t="s">
        <v>51</v>
      </c>
      <c r="B34" s="94">
        <v>193501</v>
      </c>
      <c r="C34" s="94">
        <v>53083728.939999998</v>
      </c>
      <c r="D34" s="94">
        <v>0</v>
      </c>
      <c r="E34" s="94">
        <v>8346</v>
      </c>
      <c r="F34" s="94">
        <v>24490865.98</v>
      </c>
      <c r="G34" s="94">
        <v>0</v>
      </c>
      <c r="H34" s="94">
        <v>2443</v>
      </c>
      <c r="I34" s="94">
        <v>33316399.390000001</v>
      </c>
      <c r="J34" s="94">
        <v>0</v>
      </c>
      <c r="K34" s="94">
        <v>204290</v>
      </c>
      <c r="L34" s="94">
        <v>110890994.31</v>
      </c>
    </row>
    <row r="35" spans="1:12" s="24" customFormat="1" ht="11.25" customHeight="1" x14ac:dyDescent="0.2">
      <c r="A35" s="8" t="s">
        <v>52</v>
      </c>
      <c r="B35" s="98">
        <v>1800</v>
      </c>
      <c r="C35" s="98">
        <v>993463.6</v>
      </c>
      <c r="D35" s="98">
        <v>0</v>
      </c>
      <c r="E35" s="98">
        <v>1558</v>
      </c>
      <c r="F35" s="98">
        <v>3537861.45</v>
      </c>
      <c r="G35" s="98">
        <v>0</v>
      </c>
      <c r="H35" s="98">
        <v>2378</v>
      </c>
      <c r="I35" s="98">
        <v>40427436.079999998</v>
      </c>
      <c r="J35" s="98">
        <v>0</v>
      </c>
      <c r="K35" s="98">
        <v>5736</v>
      </c>
      <c r="L35" s="98">
        <v>44958761.130000003</v>
      </c>
    </row>
    <row r="36" spans="1:12" s="24" customFormat="1" ht="11.25" customHeight="1" x14ac:dyDescent="0.2">
      <c r="A36" s="30" t="s">
        <v>21</v>
      </c>
      <c r="B36" s="90">
        <v>195330</v>
      </c>
      <c r="C36" s="90">
        <v>1173013.49</v>
      </c>
      <c r="D36" s="90">
        <v>0</v>
      </c>
      <c r="E36" s="90">
        <v>9904</v>
      </c>
      <c r="F36" s="90">
        <v>1035001.57</v>
      </c>
      <c r="G36" s="90">
        <v>0</v>
      </c>
      <c r="H36" s="90">
        <v>4822</v>
      </c>
      <c r="I36" s="90">
        <v>3118996.96</v>
      </c>
      <c r="J36" s="90">
        <v>0</v>
      </c>
      <c r="K36" s="90">
        <v>210056</v>
      </c>
      <c r="L36" s="90">
        <v>5327012.0199999996</v>
      </c>
    </row>
    <row r="37" spans="1:12" s="24" customFormat="1" ht="11.25" customHeight="1" thickBot="1" x14ac:dyDescent="0.25">
      <c r="A37" s="32" t="s">
        <v>4</v>
      </c>
      <c r="B37" s="101">
        <v>306503</v>
      </c>
      <c r="C37" s="101">
        <v>4094813.33</v>
      </c>
      <c r="D37" s="101">
        <v>0</v>
      </c>
      <c r="E37" s="101">
        <v>12478</v>
      </c>
      <c r="F37" s="101">
        <v>2560287.9900000002</v>
      </c>
      <c r="G37" s="101">
        <v>0</v>
      </c>
      <c r="H37" s="101">
        <v>5990</v>
      </c>
      <c r="I37" s="101">
        <v>8672383.0099999998</v>
      </c>
      <c r="J37" s="101">
        <v>0</v>
      </c>
      <c r="K37" s="101">
        <v>324971</v>
      </c>
      <c r="L37" s="101">
        <v>15327484.33</v>
      </c>
    </row>
  </sheetData>
  <mergeCells count="4">
    <mergeCell ref="B5:C5"/>
    <mergeCell ref="E5:F5"/>
    <mergeCell ref="H5:I5"/>
    <mergeCell ref="K5:L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13F3-7EC8-4460-B0CE-F59DB2DA8671}">
  <sheetPr codeName="Feuil11">
    <tabColor theme="9" tint="0.39997558519241921"/>
  </sheetPr>
  <dimension ref="A1:I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</cols>
  <sheetData>
    <row r="1" spans="1:9" ht="11.25" customHeight="1" x14ac:dyDescent="0.3">
      <c r="A1" s="1" t="s">
        <v>128</v>
      </c>
    </row>
    <row r="2" spans="1:9" ht="11.25" customHeight="1" x14ac:dyDescent="0.3"/>
    <row r="3" spans="1:9" ht="11.25" customHeight="1" x14ac:dyDescent="0.3">
      <c r="A3" s="2" t="str">
        <f>'Liste des tableaux'!B10</f>
        <v>Statistiques sur le bilan des sociétés non financières imposées et non imposées – 2021</v>
      </c>
    </row>
    <row r="4" spans="1:9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90" t="s">
        <v>2</v>
      </c>
      <c r="C5" s="190"/>
      <c r="D5" s="26"/>
      <c r="E5" s="190" t="s">
        <v>18</v>
      </c>
      <c r="F5" s="190"/>
      <c r="G5" s="26"/>
      <c r="H5" s="190" t="s">
        <v>1</v>
      </c>
      <c r="I5" s="190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8" t="s">
        <v>101</v>
      </c>
      <c r="B7" s="120">
        <v>192254</v>
      </c>
      <c r="C7" s="120">
        <v>0</v>
      </c>
      <c r="D7" s="120">
        <v>0</v>
      </c>
      <c r="E7" s="120">
        <v>228364</v>
      </c>
      <c r="F7" s="120">
        <v>0</v>
      </c>
      <c r="G7" s="120">
        <v>0</v>
      </c>
      <c r="H7" s="120">
        <v>420618</v>
      </c>
      <c r="I7" s="121">
        <v>0</v>
      </c>
    </row>
    <row r="8" spans="1:9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</row>
    <row r="9" spans="1:9" s="24" customFormat="1" ht="11.25" customHeight="1" x14ac:dyDescent="0.2">
      <c r="A9" s="29" t="s">
        <v>194</v>
      </c>
      <c r="B9" s="121">
        <v>129301</v>
      </c>
      <c r="C9" s="121">
        <v>226568954.63</v>
      </c>
      <c r="D9" s="121">
        <v>0</v>
      </c>
      <c r="E9" s="121">
        <v>95319</v>
      </c>
      <c r="F9" s="121">
        <v>174079376.15000001</v>
      </c>
      <c r="G9" s="121">
        <v>0</v>
      </c>
      <c r="H9" s="121">
        <v>224620</v>
      </c>
      <c r="I9" s="121">
        <v>400648330.77999997</v>
      </c>
    </row>
    <row r="10" spans="1:9" s="24" customFormat="1" ht="11.25" customHeight="1" x14ac:dyDescent="0.2">
      <c r="A10" s="29" t="s">
        <v>104</v>
      </c>
      <c r="B10" s="121">
        <v>63757</v>
      </c>
      <c r="C10" s="121">
        <v>128583392.73</v>
      </c>
      <c r="D10" s="121">
        <v>0</v>
      </c>
      <c r="E10" s="121">
        <v>52396</v>
      </c>
      <c r="F10" s="121">
        <v>44755627.880000003</v>
      </c>
      <c r="G10" s="121">
        <v>0</v>
      </c>
      <c r="H10" s="121">
        <v>116153</v>
      </c>
      <c r="I10" s="121">
        <v>173339020.62</v>
      </c>
    </row>
    <row r="11" spans="1:9" s="24" customFormat="1" ht="11.25" customHeight="1" x14ac:dyDescent="0.2">
      <c r="A11" s="29" t="s">
        <v>105</v>
      </c>
      <c r="B11" s="121">
        <v>54687</v>
      </c>
      <c r="C11" s="121">
        <v>163850827.69999999</v>
      </c>
      <c r="D11" s="121">
        <v>0</v>
      </c>
      <c r="E11" s="121">
        <v>35366</v>
      </c>
      <c r="F11" s="121">
        <v>75435499.290000007</v>
      </c>
      <c r="G11" s="121">
        <v>0</v>
      </c>
      <c r="H11" s="121">
        <v>90053</v>
      </c>
      <c r="I11" s="121">
        <v>239286326.99000001</v>
      </c>
    </row>
    <row r="12" spans="1:9" s="24" customFormat="1" ht="11.25" customHeight="1" x14ac:dyDescent="0.2">
      <c r="A12" s="29" t="s">
        <v>106</v>
      </c>
      <c r="B12" s="126">
        <v>185434</v>
      </c>
      <c r="C12" s="126">
        <v>212058017.63999999</v>
      </c>
      <c r="D12" s="126">
        <v>0</v>
      </c>
      <c r="E12" s="126">
        <v>182190</v>
      </c>
      <c r="F12" s="126">
        <v>168743393.47</v>
      </c>
      <c r="G12" s="126">
        <v>0</v>
      </c>
      <c r="H12" s="126">
        <v>367624</v>
      </c>
      <c r="I12" s="126">
        <v>380801411.10000002</v>
      </c>
    </row>
    <row r="13" spans="1:9" s="24" customFormat="1" ht="11.25" customHeight="1" x14ac:dyDescent="0.2">
      <c r="A13" s="28" t="s">
        <v>107</v>
      </c>
      <c r="B13" s="120">
        <v>187967</v>
      </c>
      <c r="C13" s="120">
        <v>731061192.70000005</v>
      </c>
      <c r="D13" s="120">
        <v>0</v>
      </c>
      <c r="E13" s="120">
        <v>191137</v>
      </c>
      <c r="F13" s="120">
        <v>463013896.79000002</v>
      </c>
      <c r="G13" s="120">
        <v>0</v>
      </c>
      <c r="H13" s="120">
        <v>379104</v>
      </c>
      <c r="I13" s="120">
        <v>1194075089.49</v>
      </c>
    </row>
    <row r="14" spans="1:9" s="24" customFormat="1" ht="11.25" customHeight="1" x14ac:dyDescent="0.2">
      <c r="A14" s="29" t="s">
        <v>108</v>
      </c>
      <c r="B14" s="121">
        <v>57597</v>
      </c>
      <c r="C14" s="121">
        <v>526632911.13999999</v>
      </c>
      <c r="D14" s="121">
        <v>0</v>
      </c>
      <c r="E14" s="121">
        <v>43115</v>
      </c>
      <c r="F14" s="121">
        <v>1121375220.47</v>
      </c>
      <c r="G14" s="121">
        <v>0</v>
      </c>
      <c r="H14" s="121">
        <v>100712</v>
      </c>
      <c r="I14" s="121">
        <v>1648008131.6099999</v>
      </c>
    </row>
    <row r="15" spans="1:9" s="24" customFormat="1" ht="11.25" customHeight="1" x14ac:dyDescent="0.2">
      <c r="A15" s="29" t="s">
        <v>109</v>
      </c>
      <c r="B15" s="121">
        <v>146108</v>
      </c>
      <c r="C15" s="121">
        <v>310707013.30000001</v>
      </c>
      <c r="D15" s="121">
        <v>0</v>
      </c>
      <c r="E15" s="121">
        <v>117566</v>
      </c>
      <c r="F15" s="121">
        <v>319943712.70999998</v>
      </c>
      <c r="G15" s="121">
        <v>0</v>
      </c>
      <c r="H15" s="121">
        <v>263674</v>
      </c>
      <c r="I15" s="121">
        <v>630650726.00999999</v>
      </c>
    </row>
    <row r="16" spans="1:9" s="24" customFormat="1" ht="11.25" customHeight="1" x14ac:dyDescent="0.2">
      <c r="A16" s="29" t="s">
        <v>110</v>
      </c>
      <c r="B16" s="126">
        <v>76662</v>
      </c>
      <c r="C16" s="126">
        <v>392829069.13</v>
      </c>
      <c r="D16" s="126">
        <v>0</v>
      </c>
      <c r="E16" s="126">
        <v>73117</v>
      </c>
      <c r="F16" s="126">
        <v>381423193.56999999</v>
      </c>
      <c r="G16" s="126">
        <v>0</v>
      </c>
      <c r="H16" s="126">
        <v>149779</v>
      </c>
      <c r="I16" s="126">
        <v>774252262.70000005</v>
      </c>
    </row>
    <row r="17" spans="1:9" s="24" customFormat="1" ht="11.25" customHeight="1" x14ac:dyDescent="0.2">
      <c r="A17" s="30" t="s">
        <v>111</v>
      </c>
      <c r="B17" s="127">
        <v>167363</v>
      </c>
      <c r="C17" s="127">
        <v>1230168993.5699999</v>
      </c>
      <c r="D17" s="127">
        <v>0</v>
      </c>
      <c r="E17" s="127">
        <v>153509</v>
      </c>
      <c r="F17" s="127">
        <v>1822742126.74</v>
      </c>
      <c r="G17" s="127">
        <v>0</v>
      </c>
      <c r="H17" s="127">
        <v>320872</v>
      </c>
      <c r="I17" s="127">
        <v>3052911120.3099999</v>
      </c>
    </row>
    <row r="18" spans="1:9" s="24" customFormat="1" ht="11.25" customHeight="1" x14ac:dyDescent="0.2">
      <c r="A18" s="30" t="s">
        <v>112</v>
      </c>
      <c r="B18" s="127">
        <v>187001</v>
      </c>
      <c r="C18" s="127">
        <v>1961230186.27</v>
      </c>
      <c r="D18" s="127">
        <v>0</v>
      </c>
      <c r="E18" s="127">
        <v>197874</v>
      </c>
      <c r="F18" s="127">
        <v>2285756023.5300002</v>
      </c>
      <c r="G18" s="127">
        <v>0</v>
      </c>
      <c r="H18" s="127">
        <v>384875</v>
      </c>
      <c r="I18" s="127">
        <v>4246986209.8000002</v>
      </c>
    </row>
    <row r="19" spans="1:9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</row>
    <row r="20" spans="1:9" s="24" customFormat="1" ht="11.25" customHeight="1" x14ac:dyDescent="0.2">
      <c r="A20" s="29" t="s">
        <v>114</v>
      </c>
      <c r="B20" s="121">
        <v>11860</v>
      </c>
      <c r="C20" s="121">
        <v>6376603.2999999998</v>
      </c>
      <c r="D20" s="121">
        <v>0</v>
      </c>
      <c r="E20" s="121">
        <v>12539</v>
      </c>
      <c r="F20" s="121">
        <v>5303982.7300000004</v>
      </c>
      <c r="G20" s="121">
        <v>0</v>
      </c>
      <c r="H20" s="121">
        <v>24399</v>
      </c>
      <c r="I20" s="121">
        <v>11680586.029999999</v>
      </c>
    </row>
    <row r="21" spans="1:9" s="24" customFormat="1" ht="11.25" customHeight="1" x14ac:dyDescent="0.2">
      <c r="A21" s="29" t="s">
        <v>195</v>
      </c>
      <c r="B21" s="121">
        <v>157051</v>
      </c>
      <c r="C21" s="121">
        <v>230509381.58000001</v>
      </c>
      <c r="D21" s="121">
        <v>0</v>
      </c>
      <c r="E21" s="121">
        <v>133900</v>
      </c>
      <c r="F21" s="121">
        <v>119569652.31</v>
      </c>
      <c r="G21" s="121">
        <v>0</v>
      </c>
      <c r="H21" s="121">
        <v>290951</v>
      </c>
      <c r="I21" s="121">
        <v>350079033.88999999</v>
      </c>
    </row>
    <row r="22" spans="1:9" s="24" customFormat="1" ht="11.25" customHeight="1" x14ac:dyDescent="0.2">
      <c r="A22" s="29" t="s">
        <v>116</v>
      </c>
      <c r="B22" s="126">
        <v>175275</v>
      </c>
      <c r="C22" s="126">
        <v>330823844.47000003</v>
      </c>
      <c r="D22" s="126">
        <v>0</v>
      </c>
      <c r="E22" s="126">
        <v>147276</v>
      </c>
      <c r="F22" s="126">
        <v>291572707.43000001</v>
      </c>
      <c r="G22" s="126">
        <v>0</v>
      </c>
      <c r="H22" s="126">
        <v>322551</v>
      </c>
      <c r="I22" s="126">
        <v>622396551.89999998</v>
      </c>
    </row>
    <row r="23" spans="1:9" s="24" customFormat="1" ht="11.25" customHeight="1" x14ac:dyDescent="0.2">
      <c r="A23" s="28" t="s">
        <v>117</v>
      </c>
      <c r="B23" s="120">
        <v>185148</v>
      </c>
      <c r="C23" s="120">
        <v>567709829.35000002</v>
      </c>
      <c r="D23" s="120">
        <v>0</v>
      </c>
      <c r="E23" s="120">
        <v>174349</v>
      </c>
      <c r="F23" s="120">
        <v>416446342.47000003</v>
      </c>
      <c r="G23" s="120">
        <v>0</v>
      </c>
      <c r="H23" s="120">
        <v>359497</v>
      </c>
      <c r="I23" s="120">
        <v>984156171.82000005</v>
      </c>
    </row>
    <row r="24" spans="1:9" s="24" customFormat="1" ht="11.25" customHeight="1" x14ac:dyDescent="0.2">
      <c r="A24" s="29" t="s">
        <v>118</v>
      </c>
      <c r="B24" s="121">
        <v>105599</v>
      </c>
      <c r="C24" s="121">
        <v>360581049.60000002</v>
      </c>
      <c r="D24" s="121">
        <v>0</v>
      </c>
      <c r="E24" s="121">
        <v>103751</v>
      </c>
      <c r="F24" s="121">
        <v>520776918.44999999</v>
      </c>
      <c r="G24" s="121">
        <v>0</v>
      </c>
      <c r="H24" s="121">
        <v>209350</v>
      </c>
      <c r="I24" s="121">
        <v>881357968.05999994</v>
      </c>
    </row>
    <row r="25" spans="1:9" s="24" customFormat="1" ht="11.25" customHeight="1" x14ac:dyDescent="0.2">
      <c r="A25" s="29" t="s">
        <v>119</v>
      </c>
      <c r="B25" s="126">
        <v>33106</v>
      </c>
      <c r="C25" s="126">
        <v>291665398.11000001</v>
      </c>
      <c r="D25" s="126">
        <v>0</v>
      </c>
      <c r="E25" s="126">
        <v>36468</v>
      </c>
      <c r="F25" s="126">
        <v>395532094.45999998</v>
      </c>
      <c r="G25" s="126">
        <v>0</v>
      </c>
      <c r="H25" s="126">
        <v>69574</v>
      </c>
      <c r="I25" s="126">
        <v>687197492.57000005</v>
      </c>
    </row>
    <row r="26" spans="1:9" s="24" customFormat="1" ht="11.25" customHeight="1" x14ac:dyDescent="0.2">
      <c r="A26" s="30" t="s">
        <v>120</v>
      </c>
      <c r="B26" s="127">
        <v>115866</v>
      </c>
      <c r="C26" s="127">
        <v>652246447.71000004</v>
      </c>
      <c r="D26" s="127">
        <v>0</v>
      </c>
      <c r="E26" s="127">
        <v>121317</v>
      </c>
      <c r="F26" s="127">
        <v>916309012.90999997</v>
      </c>
      <c r="G26" s="127">
        <v>0</v>
      </c>
      <c r="H26" s="127">
        <v>237183</v>
      </c>
      <c r="I26" s="127">
        <v>1568555460.6300001</v>
      </c>
    </row>
    <row r="27" spans="1:9" s="24" customFormat="1" ht="11.25" customHeight="1" x14ac:dyDescent="0.2">
      <c r="A27" s="30" t="s">
        <v>121</v>
      </c>
      <c r="B27" s="127">
        <v>187288</v>
      </c>
      <c r="C27" s="127">
        <v>1219956277.0599999</v>
      </c>
      <c r="D27" s="127">
        <v>0</v>
      </c>
      <c r="E27" s="127">
        <v>192045</v>
      </c>
      <c r="F27" s="127">
        <v>1332755355.3800001</v>
      </c>
      <c r="G27" s="127">
        <v>0</v>
      </c>
      <c r="H27" s="127">
        <v>379333</v>
      </c>
      <c r="I27" s="127">
        <v>2552711632.4400001</v>
      </c>
    </row>
    <row r="28" spans="1:9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</row>
    <row r="29" spans="1:9" s="24" customFormat="1" ht="11.25" customHeight="1" x14ac:dyDescent="0.2">
      <c r="A29" s="29" t="s">
        <v>123</v>
      </c>
      <c r="B29" s="121">
        <v>184732</v>
      </c>
      <c r="C29" s="121">
        <v>341736681.31</v>
      </c>
      <c r="D29" s="121">
        <v>0</v>
      </c>
      <c r="E29" s="121">
        <v>182450</v>
      </c>
      <c r="F29" s="121">
        <v>489269908.97000003</v>
      </c>
      <c r="G29" s="121">
        <v>0</v>
      </c>
      <c r="H29" s="121">
        <v>367182</v>
      </c>
      <c r="I29" s="121">
        <v>831006590.27999997</v>
      </c>
    </row>
    <row r="30" spans="1:9" s="24" customFormat="1" ht="11.25" customHeight="1" x14ac:dyDescent="0.2">
      <c r="A30" s="29" t="s">
        <v>124</v>
      </c>
      <c r="B30" s="121">
        <v>169809</v>
      </c>
      <c r="C30" s="121">
        <v>497117339.69999999</v>
      </c>
      <c r="D30" s="121">
        <v>0</v>
      </c>
      <c r="E30" s="121">
        <v>87507</v>
      </c>
      <c r="F30" s="121">
        <v>729407719.14999998</v>
      </c>
      <c r="G30" s="121">
        <v>0</v>
      </c>
      <c r="H30" s="121">
        <v>257316</v>
      </c>
      <c r="I30" s="121">
        <v>1226525058.8599999</v>
      </c>
    </row>
    <row r="31" spans="1:9" s="24" customFormat="1" ht="11.25" customHeight="1" x14ac:dyDescent="0.2">
      <c r="A31" s="31" t="s">
        <v>125</v>
      </c>
      <c r="B31" s="126">
        <v>18407</v>
      </c>
      <c r="C31" s="126">
        <v>-97580111.799999997</v>
      </c>
      <c r="D31" s="126">
        <v>0</v>
      </c>
      <c r="E31" s="126">
        <v>104122</v>
      </c>
      <c r="F31" s="126">
        <v>-265676959.97</v>
      </c>
      <c r="G31" s="126">
        <v>0</v>
      </c>
      <c r="H31" s="126">
        <v>122529</v>
      </c>
      <c r="I31" s="126">
        <v>-363257071.77999997</v>
      </c>
    </row>
    <row r="32" spans="1:9" s="24" customFormat="1" ht="11.25" customHeight="1" x14ac:dyDescent="0.2">
      <c r="A32" s="30" t="s">
        <v>126</v>
      </c>
      <c r="B32" s="127">
        <v>188608</v>
      </c>
      <c r="C32" s="127">
        <v>741273909.21000004</v>
      </c>
      <c r="D32" s="127">
        <v>0</v>
      </c>
      <c r="E32" s="127">
        <v>201875</v>
      </c>
      <c r="F32" s="127">
        <v>953000668.14999998</v>
      </c>
      <c r="G32" s="127">
        <v>0</v>
      </c>
      <c r="H32" s="127">
        <v>390483</v>
      </c>
      <c r="I32" s="127">
        <v>1694274577.3599999</v>
      </c>
    </row>
    <row r="33" spans="1:9" s="24" customFormat="1" ht="11.25" customHeight="1" thickBot="1" x14ac:dyDescent="0.25">
      <c r="A33" s="32" t="s">
        <v>127</v>
      </c>
      <c r="B33" s="128">
        <v>187001</v>
      </c>
      <c r="C33" s="128">
        <v>1961230186.27</v>
      </c>
      <c r="D33" s="128">
        <v>0</v>
      </c>
      <c r="E33" s="128">
        <v>197874</v>
      </c>
      <c r="F33" s="128">
        <v>2285756023.5300002</v>
      </c>
      <c r="G33" s="128">
        <v>0</v>
      </c>
      <c r="H33" s="128">
        <v>384875</v>
      </c>
      <c r="I33" s="128">
        <v>4246986209.8000002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8FEE-B6CA-4F83-9D36-8D895A43674B}">
  <sheetPr codeName="Feuil12">
    <tabColor theme="9" tint="0.39997558519241921"/>
  </sheetPr>
  <dimension ref="A1:BE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  <col min="34" max="34" width="2.6640625" customWidth="1"/>
    <col min="37" max="37" width="2.6640625" customWidth="1"/>
    <col min="40" max="40" width="2.6640625" customWidth="1"/>
    <col min="43" max="43" width="2.6640625" customWidth="1"/>
    <col min="46" max="46" width="2.6640625" customWidth="1"/>
    <col min="49" max="49" width="2.6640625" customWidth="1"/>
    <col min="52" max="52" width="2.6640625" customWidth="1"/>
    <col min="55" max="55" width="2.6640625" customWidth="1"/>
  </cols>
  <sheetData>
    <row r="1" spans="1:57" ht="11.25" customHeight="1" x14ac:dyDescent="0.3">
      <c r="A1" s="1" t="s">
        <v>130</v>
      </c>
    </row>
    <row r="2" spans="1:57" ht="11.25" customHeight="1" x14ac:dyDescent="0.3"/>
    <row r="3" spans="1:57" ht="11.25" customHeight="1" x14ac:dyDescent="0.3">
      <c r="A3" s="2" t="str">
        <f>'Liste des tableaux'!B11</f>
        <v>Statistiques sur le bilan des sociétés non financières selon la région administrative – 2021</v>
      </c>
    </row>
    <row r="4" spans="1:57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24" customFormat="1" ht="11.25" customHeight="1" x14ac:dyDescent="0.2">
      <c r="A5" s="5"/>
      <c r="B5" s="192" t="s">
        <v>54</v>
      </c>
      <c r="C5" s="192"/>
      <c r="D5" s="26"/>
      <c r="E5" s="192" t="s">
        <v>55</v>
      </c>
      <c r="F5" s="192"/>
      <c r="G5" s="26"/>
      <c r="H5" s="192" t="s">
        <v>56</v>
      </c>
      <c r="I5" s="192"/>
      <c r="K5" s="192" t="s">
        <v>57</v>
      </c>
      <c r="L5" s="192"/>
      <c r="M5" s="26"/>
      <c r="N5" s="192" t="s">
        <v>58</v>
      </c>
      <c r="O5" s="192"/>
      <c r="P5" s="26"/>
      <c r="Q5" s="192" t="s">
        <v>59</v>
      </c>
      <c r="R5" s="192"/>
      <c r="T5" s="192" t="s">
        <v>60</v>
      </c>
      <c r="U5" s="192"/>
      <c r="V5" s="26"/>
      <c r="W5" s="192" t="s">
        <v>61</v>
      </c>
      <c r="X5" s="192"/>
      <c r="Y5" s="26"/>
      <c r="Z5" s="192" t="s">
        <v>62</v>
      </c>
      <c r="AA5" s="192"/>
      <c r="AC5" s="192" t="s">
        <v>63</v>
      </c>
      <c r="AD5" s="192"/>
      <c r="AE5" s="26"/>
      <c r="AF5" s="192" t="s">
        <v>129</v>
      </c>
      <c r="AG5" s="192"/>
      <c r="AH5" s="26"/>
      <c r="AI5" s="192" t="s">
        <v>65</v>
      </c>
      <c r="AJ5" s="192"/>
      <c r="AL5" s="192" t="s">
        <v>66</v>
      </c>
      <c r="AM5" s="192"/>
      <c r="AN5" s="26"/>
      <c r="AO5" s="192" t="s">
        <v>67</v>
      </c>
      <c r="AP5" s="192"/>
      <c r="AQ5" s="26"/>
      <c r="AR5" s="192" t="s">
        <v>68</v>
      </c>
      <c r="AS5" s="192"/>
      <c r="AU5" s="192" t="s">
        <v>69</v>
      </c>
      <c r="AV5" s="192"/>
      <c r="AW5" s="26"/>
      <c r="AX5" s="192" t="s">
        <v>70</v>
      </c>
      <c r="AY5" s="192"/>
      <c r="BA5" s="192" t="s">
        <v>71</v>
      </c>
      <c r="BB5" s="192"/>
      <c r="BC5" s="26"/>
      <c r="BD5" s="192" t="s">
        <v>1</v>
      </c>
      <c r="BE5" s="192"/>
    </row>
    <row r="6" spans="1:57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  <c r="AH6" s="11"/>
      <c r="AI6" s="11" t="s">
        <v>16</v>
      </c>
      <c r="AJ6" s="11" t="s">
        <v>17</v>
      </c>
      <c r="AK6" s="27"/>
      <c r="AL6" s="11" t="s">
        <v>16</v>
      </c>
      <c r="AM6" s="11" t="s">
        <v>17</v>
      </c>
      <c r="AN6" s="11"/>
      <c r="AO6" s="11" t="s">
        <v>16</v>
      </c>
      <c r="AP6" s="11" t="s">
        <v>17</v>
      </c>
      <c r="AQ6" s="11"/>
      <c r="AR6" s="11" t="s">
        <v>16</v>
      </c>
      <c r="AS6" s="11" t="s">
        <v>17</v>
      </c>
      <c r="AT6" s="27"/>
      <c r="AU6" s="11" t="s">
        <v>16</v>
      </c>
      <c r="AV6" s="11" t="s">
        <v>17</v>
      </c>
      <c r="AW6" s="11"/>
      <c r="AX6" s="11" t="s">
        <v>16</v>
      </c>
      <c r="AY6" s="11" t="s">
        <v>17</v>
      </c>
      <c r="AZ6" s="27"/>
      <c r="BA6" s="11" t="s">
        <v>16</v>
      </c>
      <c r="BB6" s="11" t="s">
        <v>17</v>
      </c>
      <c r="BC6" s="11"/>
      <c r="BD6" s="11" t="s">
        <v>16</v>
      </c>
      <c r="BE6" s="11" t="s">
        <v>17</v>
      </c>
    </row>
    <row r="7" spans="1:57" s="24" customFormat="1" ht="11.25" customHeight="1" x14ac:dyDescent="0.2">
      <c r="A7" s="28" t="s">
        <v>101</v>
      </c>
      <c r="B7" s="120">
        <v>8846</v>
      </c>
      <c r="C7" s="120">
        <v>0</v>
      </c>
      <c r="D7" s="120">
        <v>0</v>
      </c>
      <c r="E7" s="120">
        <v>10658</v>
      </c>
      <c r="F7" s="120">
        <v>0</v>
      </c>
      <c r="G7" s="120">
        <v>0</v>
      </c>
      <c r="H7" s="120">
        <v>33464</v>
      </c>
      <c r="I7" s="121">
        <v>0</v>
      </c>
      <c r="J7" s="124">
        <v>0</v>
      </c>
      <c r="K7" s="120">
        <v>10111</v>
      </c>
      <c r="L7" s="120">
        <v>0</v>
      </c>
      <c r="M7" s="120">
        <v>0</v>
      </c>
      <c r="N7" s="120">
        <v>23954</v>
      </c>
      <c r="O7" s="120">
        <v>0</v>
      </c>
      <c r="P7" s="120">
        <v>0</v>
      </c>
      <c r="Q7" s="120">
        <v>109232</v>
      </c>
      <c r="R7" s="121">
        <v>0</v>
      </c>
      <c r="S7" s="124">
        <v>0</v>
      </c>
      <c r="T7" s="120">
        <v>11396</v>
      </c>
      <c r="U7" s="120">
        <v>0</v>
      </c>
      <c r="V7" s="120">
        <v>0</v>
      </c>
      <c r="W7" s="120">
        <v>5524</v>
      </c>
      <c r="X7" s="120">
        <v>0</v>
      </c>
      <c r="Y7" s="120">
        <v>0</v>
      </c>
      <c r="Z7" s="120">
        <v>2752</v>
      </c>
      <c r="AA7" s="121">
        <v>0</v>
      </c>
      <c r="AB7" s="124">
        <v>0</v>
      </c>
      <c r="AC7" s="120">
        <v>944</v>
      </c>
      <c r="AD7" s="120">
        <v>0</v>
      </c>
      <c r="AE7" s="120">
        <v>0</v>
      </c>
      <c r="AF7" s="120">
        <v>3783</v>
      </c>
      <c r="AG7" s="120">
        <v>0</v>
      </c>
      <c r="AH7" s="120">
        <v>0</v>
      </c>
      <c r="AI7" s="120">
        <v>22378</v>
      </c>
      <c r="AJ7" s="120">
        <v>0</v>
      </c>
      <c r="AK7" s="124">
        <v>0</v>
      </c>
      <c r="AL7" s="120">
        <v>23239</v>
      </c>
      <c r="AM7" s="120">
        <v>0</v>
      </c>
      <c r="AN7" s="120">
        <v>0</v>
      </c>
      <c r="AO7" s="120">
        <v>24186</v>
      </c>
      <c r="AP7" s="120">
        <v>0</v>
      </c>
      <c r="AQ7" s="120">
        <v>0</v>
      </c>
      <c r="AR7" s="120">
        <v>34506</v>
      </c>
      <c r="AS7" s="121">
        <v>0</v>
      </c>
      <c r="AT7" s="124">
        <v>0</v>
      </c>
      <c r="AU7" s="120">
        <v>70585</v>
      </c>
      <c r="AV7" s="120">
        <v>0</v>
      </c>
      <c r="AW7" s="120">
        <v>0</v>
      </c>
      <c r="AX7" s="120">
        <v>11724</v>
      </c>
      <c r="AY7" s="121">
        <v>0</v>
      </c>
      <c r="AZ7" s="124">
        <v>0</v>
      </c>
      <c r="BA7" s="120">
        <v>13336</v>
      </c>
      <c r="BB7" s="120">
        <v>0</v>
      </c>
      <c r="BC7" s="120">
        <v>0</v>
      </c>
      <c r="BD7" s="120">
        <v>420618</v>
      </c>
      <c r="BE7" s="121">
        <v>0</v>
      </c>
    </row>
    <row r="8" spans="1:57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  <c r="AH8" s="121">
        <v>0</v>
      </c>
      <c r="AI8" s="121">
        <v>0</v>
      </c>
      <c r="AJ8" s="121">
        <v>0</v>
      </c>
      <c r="AK8" s="124">
        <v>0</v>
      </c>
      <c r="AL8" s="121">
        <v>0</v>
      </c>
      <c r="AM8" s="121">
        <v>0</v>
      </c>
      <c r="AN8" s="121">
        <v>0</v>
      </c>
      <c r="AO8" s="121">
        <v>0</v>
      </c>
      <c r="AP8" s="121">
        <v>0</v>
      </c>
      <c r="AQ8" s="121">
        <v>0</v>
      </c>
      <c r="AR8" s="121">
        <v>0</v>
      </c>
      <c r="AS8" s="121">
        <v>0</v>
      </c>
      <c r="AT8" s="124">
        <v>0</v>
      </c>
      <c r="AU8" s="121">
        <v>0</v>
      </c>
      <c r="AV8" s="121">
        <v>0</v>
      </c>
      <c r="AW8" s="121">
        <v>0</v>
      </c>
      <c r="AX8" s="121">
        <v>0</v>
      </c>
      <c r="AY8" s="121">
        <v>0</v>
      </c>
      <c r="AZ8" s="124">
        <v>0</v>
      </c>
      <c r="BA8" s="121">
        <v>0</v>
      </c>
      <c r="BB8" s="121">
        <v>0</v>
      </c>
      <c r="BC8" s="121">
        <v>0</v>
      </c>
      <c r="BD8" s="121">
        <v>0</v>
      </c>
      <c r="BE8" s="121">
        <v>0</v>
      </c>
    </row>
    <row r="9" spans="1:57" s="24" customFormat="1" ht="11.25" customHeight="1" x14ac:dyDescent="0.2">
      <c r="A9" s="29" t="s">
        <v>194</v>
      </c>
      <c r="B9" s="177">
        <v>5776</v>
      </c>
      <c r="C9" s="177">
        <v>1657596.1</v>
      </c>
      <c r="D9" s="121">
        <v>0</v>
      </c>
      <c r="E9" s="177">
        <v>6700</v>
      </c>
      <c r="F9" s="177">
        <v>2429757.9</v>
      </c>
      <c r="G9" s="121">
        <v>0</v>
      </c>
      <c r="H9" s="177">
        <v>19110</v>
      </c>
      <c r="I9" s="177">
        <v>9781921.1300000008</v>
      </c>
      <c r="J9" s="124">
        <v>0</v>
      </c>
      <c r="K9" s="177">
        <v>5848</v>
      </c>
      <c r="L9" s="177">
        <v>1622396.26</v>
      </c>
      <c r="M9" s="121">
        <v>0</v>
      </c>
      <c r="N9" s="177">
        <v>13971</v>
      </c>
      <c r="O9" s="177">
        <v>4034257.98</v>
      </c>
      <c r="P9" s="121">
        <v>0</v>
      </c>
      <c r="Q9" s="177">
        <v>50025</v>
      </c>
      <c r="R9" s="177">
        <v>102912697.98999999</v>
      </c>
      <c r="S9" s="124">
        <v>0</v>
      </c>
      <c r="T9" s="177">
        <v>6026</v>
      </c>
      <c r="U9" s="177">
        <v>1870931.6</v>
      </c>
      <c r="V9" s="121">
        <v>0</v>
      </c>
      <c r="W9" s="177">
        <v>3739</v>
      </c>
      <c r="X9" s="177">
        <v>1346020.83</v>
      </c>
      <c r="Y9" s="121">
        <v>0</v>
      </c>
      <c r="Z9" s="177">
        <v>1795</v>
      </c>
      <c r="AA9" s="177">
        <v>897126.03</v>
      </c>
      <c r="AB9" s="124">
        <v>0</v>
      </c>
      <c r="AC9" s="177">
        <v>665</v>
      </c>
      <c r="AD9" s="177">
        <v>536173.47</v>
      </c>
      <c r="AE9" s="121">
        <v>0</v>
      </c>
      <c r="AF9" s="177">
        <v>2420</v>
      </c>
      <c r="AG9" s="177">
        <v>610082.92000000004</v>
      </c>
      <c r="AH9" s="121">
        <v>0</v>
      </c>
      <c r="AI9" s="177">
        <v>14388</v>
      </c>
      <c r="AJ9" s="177">
        <v>5736315.7199999997</v>
      </c>
      <c r="AK9" s="124">
        <v>0</v>
      </c>
      <c r="AL9" s="177">
        <v>10362</v>
      </c>
      <c r="AM9" s="177">
        <v>6720709.4100000001</v>
      </c>
      <c r="AN9" s="121">
        <v>0</v>
      </c>
      <c r="AO9" s="177">
        <v>13400</v>
      </c>
      <c r="AP9" s="177">
        <v>3478014.97</v>
      </c>
      <c r="AQ9" s="121">
        <v>0</v>
      </c>
      <c r="AR9" s="177">
        <v>18453</v>
      </c>
      <c r="AS9" s="177">
        <v>5359519.9400000004</v>
      </c>
      <c r="AT9" s="124">
        <v>0</v>
      </c>
      <c r="AU9" s="177">
        <v>37633</v>
      </c>
      <c r="AV9" s="177">
        <v>16516235.210000001</v>
      </c>
      <c r="AW9" s="121">
        <v>0</v>
      </c>
      <c r="AX9" s="177">
        <v>7247</v>
      </c>
      <c r="AY9" s="177">
        <v>3080912.47</v>
      </c>
      <c r="AZ9" s="124">
        <v>0</v>
      </c>
      <c r="BA9" s="177">
        <v>7062</v>
      </c>
      <c r="BB9" s="177">
        <v>232057660.87</v>
      </c>
      <c r="BC9" s="121">
        <v>0</v>
      </c>
      <c r="BD9" s="177">
        <v>224620</v>
      </c>
      <c r="BE9" s="177">
        <v>400648330.77999997</v>
      </c>
    </row>
    <row r="10" spans="1:57" s="24" customFormat="1" ht="11.25" customHeight="1" x14ac:dyDescent="0.2">
      <c r="A10" s="29" t="s">
        <v>104</v>
      </c>
      <c r="B10" s="177">
        <v>3730</v>
      </c>
      <c r="C10" s="177">
        <v>1472279.15</v>
      </c>
      <c r="D10" s="121">
        <v>0</v>
      </c>
      <c r="E10" s="177">
        <v>3756</v>
      </c>
      <c r="F10" s="177">
        <v>1619319.84</v>
      </c>
      <c r="G10" s="121">
        <v>0</v>
      </c>
      <c r="H10" s="177">
        <v>9139</v>
      </c>
      <c r="I10" s="177">
        <v>4447076.1900000004</v>
      </c>
      <c r="J10" s="124">
        <v>0</v>
      </c>
      <c r="K10" s="177">
        <v>3578</v>
      </c>
      <c r="L10" s="177">
        <v>1455615.25</v>
      </c>
      <c r="M10" s="121">
        <v>0</v>
      </c>
      <c r="N10" s="177">
        <v>7731</v>
      </c>
      <c r="O10" s="177">
        <v>4068752.82</v>
      </c>
      <c r="P10" s="121">
        <v>0</v>
      </c>
      <c r="Q10" s="177">
        <v>23581</v>
      </c>
      <c r="R10" s="177">
        <v>32827594.350000001</v>
      </c>
      <c r="S10" s="124">
        <v>0</v>
      </c>
      <c r="T10" s="177">
        <v>3171</v>
      </c>
      <c r="U10" s="177">
        <v>1435584.02</v>
      </c>
      <c r="V10" s="121">
        <v>0</v>
      </c>
      <c r="W10" s="177">
        <v>1943</v>
      </c>
      <c r="X10" s="177">
        <v>993690.96</v>
      </c>
      <c r="Y10" s="121">
        <v>0</v>
      </c>
      <c r="Z10" s="177">
        <v>905</v>
      </c>
      <c r="AA10" s="177">
        <v>531199.9</v>
      </c>
      <c r="AB10" s="124">
        <v>0</v>
      </c>
      <c r="AC10" s="177">
        <v>255</v>
      </c>
      <c r="AD10" s="177">
        <v>155469.4</v>
      </c>
      <c r="AE10" s="121">
        <v>0</v>
      </c>
      <c r="AF10" s="177">
        <v>1161</v>
      </c>
      <c r="AG10" s="177">
        <v>305325.46000000002</v>
      </c>
      <c r="AH10" s="121">
        <v>0</v>
      </c>
      <c r="AI10" s="177">
        <v>8383</v>
      </c>
      <c r="AJ10" s="177">
        <v>4748557.63</v>
      </c>
      <c r="AK10" s="124">
        <v>0</v>
      </c>
      <c r="AL10" s="177">
        <v>5386</v>
      </c>
      <c r="AM10" s="177">
        <v>4688774.26</v>
      </c>
      <c r="AN10" s="121">
        <v>0</v>
      </c>
      <c r="AO10" s="177">
        <v>7108</v>
      </c>
      <c r="AP10" s="177">
        <v>3049526.63</v>
      </c>
      <c r="AQ10" s="121">
        <v>0</v>
      </c>
      <c r="AR10" s="177">
        <v>8944</v>
      </c>
      <c r="AS10" s="177">
        <v>5649504.8799999999</v>
      </c>
      <c r="AT10" s="124">
        <v>0</v>
      </c>
      <c r="AU10" s="177">
        <v>19378</v>
      </c>
      <c r="AV10" s="177">
        <v>19771270.98</v>
      </c>
      <c r="AW10" s="121">
        <v>0</v>
      </c>
      <c r="AX10" s="177">
        <v>4878</v>
      </c>
      <c r="AY10" s="177">
        <v>3651132.42</v>
      </c>
      <c r="AZ10" s="124">
        <v>0</v>
      </c>
      <c r="BA10" s="177">
        <v>3126</v>
      </c>
      <c r="BB10" s="177">
        <v>82468346.480000004</v>
      </c>
      <c r="BC10" s="121">
        <v>0</v>
      </c>
      <c r="BD10" s="177">
        <v>116153</v>
      </c>
      <c r="BE10" s="177">
        <v>173339020.62</v>
      </c>
    </row>
    <row r="11" spans="1:57" s="24" customFormat="1" ht="11.25" customHeight="1" x14ac:dyDescent="0.2">
      <c r="A11" s="29" t="s">
        <v>105</v>
      </c>
      <c r="B11" s="177">
        <v>1724</v>
      </c>
      <c r="C11" s="177">
        <v>398900.88</v>
      </c>
      <c r="D11" s="121">
        <v>0</v>
      </c>
      <c r="E11" s="177">
        <v>2483</v>
      </c>
      <c r="F11" s="177">
        <v>358246.07</v>
      </c>
      <c r="G11" s="121">
        <v>0</v>
      </c>
      <c r="H11" s="177">
        <v>8474</v>
      </c>
      <c r="I11" s="177">
        <v>2425274.21</v>
      </c>
      <c r="J11" s="124">
        <v>0</v>
      </c>
      <c r="K11" s="177">
        <v>2649</v>
      </c>
      <c r="L11" s="177">
        <v>426691.29</v>
      </c>
      <c r="M11" s="121">
        <v>0</v>
      </c>
      <c r="N11" s="177">
        <v>4887</v>
      </c>
      <c r="O11" s="177">
        <v>1711413.93</v>
      </c>
      <c r="P11" s="121">
        <v>0</v>
      </c>
      <c r="Q11" s="177">
        <v>21218</v>
      </c>
      <c r="R11" s="177">
        <v>70341268.75</v>
      </c>
      <c r="S11" s="124">
        <v>0</v>
      </c>
      <c r="T11" s="177">
        <v>2396</v>
      </c>
      <c r="U11" s="177">
        <v>361199.93</v>
      </c>
      <c r="V11" s="121">
        <v>0</v>
      </c>
      <c r="W11" s="177">
        <v>980</v>
      </c>
      <c r="X11" s="177">
        <v>103327.84</v>
      </c>
      <c r="Y11" s="121">
        <v>0</v>
      </c>
      <c r="Z11" s="177">
        <v>652</v>
      </c>
      <c r="AA11" s="177">
        <v>89182.75</v>
      </c>
      <c r="AB11" s="124">
        <v>0</v>
      </c>
      <c r="AC11" s="177">
        <v>131</v>
      </c>
      <c r="AD11" s="177">
        <v>22216.09</v>
      </c>
      <c r="AE11" s="121">
        <v>0</v>
      </c>
      <c r="AF11" s="177">
        <v>972</v>
      </c>
      <c r="AG11" s="177">
        <v>111051.55</v>
      </c>
      <c r="AH11" s="121">
        <v>0</v>
      </c>
      <c r="AI11" s="177">
        <v>4935</v>
      </c>
      <c r="AJ11" s="177">
        <v>2444994.7999999998</v>
      </c>
      <c r="AK11" s="124">
        <v>0</v>
      </c>
      <c r="AL11" s="177">
        <v>4608</v>
      </c>
      <c r="AM11" s="177">
        <v>1178867.48</v>
      </c>
      <c r="AN11" s="121">
        <v>0</v>
      </c>
      <c r="AO11" s="177">
        <v>5392</v>
      </c>
      <c r="AP11" s="177">
        <v>1462784.58</v>
      </c>
      <c r="AQ11" s="121">
        <v>0</v>
      </c>
      <c r="AR11" s="177">
        <v>7861</v>
      </c>
      <c r="AS11" s="177">
        <v>1437476.54</v>
      </c>
      <c r="AT11" s="124">
        <v>0</v>
      </c>
      <c r="AU11" s="177">
        <v>15360</v>
      </c>
      <c r="AV11" s="177">
        <v>4031099.49</v>
      </c>
      <c r="AW11" s="121">
        <v>0</v>
      </c>
      <c r="AX11" s="177">
        <v>2410</v>
      </c>
      <c r="AY11" s="177">
        <v>518859.09</v>
      </c>
      <c r="AZ11" s="124">
        <v>0</v>
      </c>
      <c r="BA11" s="177">
        <v>2921</v>
      </c>
      <c r="BB11" s="177">
        <v>151863471.72999999</v>
      </c>
      <c r="BC11" s="121">
        <v>0</v>
      </c>
      <c r="BD11" s="177">
        <v>90053</v>
      </c>
      <c r="BE11" s="177">
        <v>239286326.99000001</v>
      </c>
    </row>
    <row r="12" spans="1:57" s="24" customFormat="1" ht="11.25" customHeight="1" x14ac:dyDescent="0.2">
      <c r="A12" s="29" t="s">
        <v>106</v>
      </c>
      <c r="B12" s="179">
        <v>8018</v>
      </c>
      <c r="C12" s="179">
        <v>2073958.98</v>
      </c>
      <c r="D12" s="126">
        <v>0</v>
      </c>
      <c r="E12" s="179">
        <v>9398</v>
      </c>
      <c r="F12" s="179">
        <v>2294926.7599999998</v>
      </c>
      <c r="G12" s="126">
        <v>0</v>
      </c>
      <c r="H12" s="179">
        <v>29180</v>
      </c>
      <c r="I12" s="179">
        <v>9549248.8100000005</v>
      </c>
      <c r="J12" s="129">
        <v>0</v>
      </c>
      <c r="K12" s="179">
        <v>8854</v>
      </c>
      <c r="L12" s="179">
        <v>2047638.49</v>
      </c>
      <c r="M12" s="126">
        <v>0</v>
      </c>
      <c r="N12" s="179">
        <v>21226</v>
      </c>
      <c r="O12" s="179">
        <v>6246819.6799999997</v>
      </c>
      <c r="P12" s="126">
        <v>0</v>
      </c>
      <c r="Q12" s="179">
        <v>93926</v>
      </c>
      <c r="R12" s="179">
        <v>103372589.22</v>
      </c>
      <c r="S12" s="129">
        <v>0</v>
      </c>
      <c r="T12" s="179">
        <v>9913</v>
      </c>
      <c r="U12" s="179">
        <v>2696831.92</v>
      </c>
      <c r="V12" s="126">
        <v>0</v>
      </c>
      <c r="W12" s="179">
        <v>4900</v>
      </c>
      <c r="X12" s="179">
        <v>1276776.07</v>
      </c>
      <c r="Y12" s="126">
        <v>0</v>
      </c>
      <c r="Z12" s="179">
        <v>2423</v>
      </c>
      <c r="AA12" s="179">
        <v>807474.51</v>
      </c>
      <c r="AB12" s="129">
        <v>0</v>
      </c>
      <c r="AC12" s="179">
        <v>836</v>
      </c>
      <c r="AD12" s="179">
        <v>876706.19</v>
      </c>
      <c r="AE12" s="126">
        <v>0</v>
      </c>
      <c r="AF12" s="179">
        <v>3366</v>
      </c>
      <c r="AG12" s="179">
        <v>935172.92</v>
      </c>
      <c r="AH12" s="126">
        <v>0</v>
      </c>
      <c r="AI12" s="179">
        <v>20223</v>
      </c>
      <c r="AJ12" s="179">
        <v>5648914.0999999996</v>
      </c>
      <c r="AK12" s="129">
        <v>0</v>
      </c>
      <c r="AL12" s="179">
        <v>20047</v>
      </c>
      <c r="AM12" s="179">
        <v>11492210.67</v>
      </c>
      <c r="AN12" s="126">
        <v>0</v>
      </c>
      <c r="AO12" s="179">
        <v>21378</v>
      </c>
      <c r="AP12" s="179">
        <v>4276453.67</v>
      </c>
      <c r="AQ12" s="126">
        <v>0</v>
      </c>
      <c r="AR12" s="179">
        <v>30152</v>
      </c>
      <c r="AS12" s="179">
        <v>7569491.1799999997</v>
      </c>
      <c r="AT12" s="129">
        <v>0</v>
      </c>
      <c r="AU12" s="179">
        <v>61950</v>
      </c>
      <c r="AV12" s="179">
        <v>20689353.640000001</v>
      </c>
      <c r="AW12" s="126">
        <v>0</v>
      </c>
      <c r="AX12" s="179">
        <v>10685</v>
      </c>
      <c r="AY12" s="179">
        <v>3178190.2</v>
      </c>
      <c r="AZ12" s="129">
        <v>0</v>
      </c>
      <c r="BA12" s="179">
        <v>11149</v>
      </c>
      <c r="BB12" s="179">
        <v>195768654.08000001</v>
      </c>
      <c r="BC12" s="126">
        <v>0</v>
      </c>
      <c r="BD12" s="179">
        <v>367624</v>
      </c>
      <c r="BE12" s="179">
        <v>380801411.10000002</v>
      </c>
    </row>
    <row r="13" spans="1:57" s="24" customFormat="1" ht="11.25" customHeight="1" x14ac:dyDescent="0.2">
      <c r="A13" s="28" t="s">
        <v>107</v>
      </c>
      <c r="B13" s="178">
        <v>8191</v>
      </c>
      <c r="C13" s="178">
        <v>5602735.1100000003</v>
      </c>
      <c r="D13" s="120">
        <v>0</v>
      </c>
      <c r="E13" s="178">
        <v>9745</v>
      </c>
      <c r="F13" s="178">
        <v>6702250.5700000003</v>
      </c>
      <c r="G13" s="120">
        <v>0</v>
      </c>
      <c r="H13" s="178">
        <v>30165</v>
      </c>
      <c r="I13" s="178">
        <v>26203520.350000001</v>
      </c>
      <c r="J13" s="124">
        <v>0</v>
      </c>
      <c r="K13" s="178">
        <v>9120</v>
      </c>
      <c r="L13" s="178">
        <v>5552341.2800000003</v>
      </c>
      <c r="M13" s="120">
        <v>0</v>
      </c>
      <c r="N13" s="178">
        <v>21852</v>
      </c>
      <c r="O13" s="178">
        <v>16061244.4</v>
      </c>
      <c r="P13" s="120">
        <v>0</v>
      </c>
      <c r="Q13" s="178">
        <v>97115</v>
      </c>
      <c r="R13" s="178">
        <v>309454150.31</v>
      </c>
      <c r="S13" s="124">
        <v>0</v>
      </c>
      <c r="T13" s="178">
        <v>10219</v>
      </c>
      <c r="U13" s="178">
        <v>6364547.4699999997</v>
      </c>
      <c r="V13" s="120">
        <v>0</v>
      </c>
      <c r="W13" s="178">
        <v>5028</v>
      </c>
      <c r="X13" s="178">
        <v>3719815.7</v>
      </c>
      <c r="Y13" s="120">
        <v>0</v>
      </c>
      <c r="Z13" s="178">
        <v>2489</v>
      </c>
      <c r="AA13" s="178">
        <v>2324983.2000000002</v>
      </c>
      <c r="AB13" s="124">
        <v>0</v>
      </c>
      <c r="AC13" s="178">
        <v>861</v>
      </c>
      <c r="AD13" s="178">
        <v>1590565.14</v>
      </c>
      <c r="AE13" s="120">
        <v>0</v>
      </c>
      <c r="AF13" s="178">
        <v>3452</v>
      </c>
      <c r="AG13" s="178">
        <v>1961632.85</v>
      </c>
      <c r="AH13" s="120">
        <v>0</v>
      </c>
      <c r="AI13" s="178">
        <v>20770</v>
      </c>
      <c r="AJ13" s="178">
        <v>18578782.25</v>
      </c>
      <c r="AK13" s="124">
        <v>0</v>
      </c>
      <c r="AL13" s="178">
        <v>20698</v>
      </c>
      <c r="AM13" s="178">
        <v>24080561.82</v>
      </c>
      <c r="AN13" s="120">
        <v>0</v>
      </c>
      <c r="AO13" s="178">
        <v>21961</v>
      </c>
      <c r="AP13" s="178">
        <v>12266779.85</v>
      </c>
      <c r="AQ13" s="120">
        <v>0</v>
      </c>
      <c r="AR13" s="178">
        <v>31111</v>
      </c>
      <c r="AS13" s="178">
        <v>20015992.530000001</v>
      </c>
      <c r="AT13" s="124">
        <v>0</v>
      </c>
      <c r="AU13" s="178">
        <v>63915</v>
      </c>
      <c r="AV13" s="178">
        <v>61007959.32</v>
      </c>
      <c r="AW13" s="120">
        <v>0</v>
      </c>
      <c r="AX13" s="178">
        <v>10924</v>
      </c>
      <c r="AY13" s="178">
        <v>10429094.17</v>
      </c>
      <c r="AZ13" s="124">
        <v>0</v>
      </c>
      <c r="BA13" s="178">
        <v>11488</v>
      </c>
      <c r="BB13" s="178">
        <v>662158133.16999996</v>
      </c>
      <c r="BC13" s="120">
        <v>0</v>
      </c>
      <c r="BD13" s="178">
        <v>379104</v>
      </c>
      <c r="BE13" s="178">
        <v>1194075089.49</v>
      </c>
    </row>
    <row r="14" spans="1:57" s="24" customFormat="1" ht="11.25" customHeight="1" x14ac:dyDescent="0.2">
      <c r="A14" s="29" t="s">
        <v>108</v>
      </c>
      <c r="B14" s="177">
        <v>3199</v>
      </c>
      <c r="C14" s="177">
        <v>2288180</v>
      </c>
      <c r="D14" s="121">
        <v>0</v>
      </c>
      <c r="E14" s="177">
        <v>3469</v>
      </c>
      <c r="F14" s="177">
        <v>3207070.87</v>
      </c>
      <c r="G14" s="121">
        <v>0</v>
      </c>
      <c r="H14" s="177">
        <v>10025</v>
      </c>
      <c r="I14" s="177">
        <v>23977110.359999999</v>
      </c>
      <c r="J14" s="124">
        <v>0</v>
      </c>
      <c r="K14" s="177">
        <v>2868</v>
      </c>
      <c r="L14" s="177">
        <v>2363758.48</v>
      </c>
      <c r="M14" s="121">
        <v>0</v>
      </c>
      <c r="N14" s="177">
        <v>6893</v>
      </c>
      <c r="O14" s="177">
        <v>6630916.0300000003</v>
      </c>
      <c r="P14" s="121">
        <v>0</v>
      </c>
      <c r="Q14" s="177">
        <v>20453</v>
      </c>
      <c r="R14" s="177">
        <v>672664869.25999999</v>
      </c>
      <c r="S14" s="124">
        <v>0</v>
      </c>
      <c r="T14" s="177">
        <v>2166</v>
      </c>
      <c r="U14" s="177">
        <v>2254463.83</v>
      </c>
      <c r="V14" s="121">
        <v>0</v>
      </c>
      <c r="W14" s="177">
        <v>1557</v>
      </c>
      <c r="X14" s="177">
        <v>1574153.75</v>
      </c>
      <c r="Y14" s="121">
        <v>0</v>
      </c>
      <c r="Z14" s="177">
        <v>649</v>
      </c>
      <c r="AA14" s="177">
        <v>698233.84</v>
      </c>
      <c r="AB14" s="124">
        <v>0</v>
      </c>
      <c r="AC14" s="177">
        <v>215</v>
      </c>
      <c r="AD14" s="177">
        <v>825735.16</v>
      </c>
      <c r="AE14" s="121">
        <v>0</v>
      </c>
      <c r="AF14" s="177">
        <v>962</v>
      </c>
      <c r="AG14" s="177">
        <v>781278.44</v>
      </c>
      <c r="AH14" s="121">
        <v>0</v>
      </c>
      <c r="AI14" s="177">
        <v>7991</v>
      </c>
      <c r="AJ14" s="177">
        <v>8044179.71</v>
      </c>
      <c r="AK14" s="124">
        <v>0</v>
      </c>
      <c r="AL14" s="177">
        <v>3891</v>
      </c>
      <c r="AM14" s="177">
        <v>133799504.59999999</v>
      </c>
      <c r="AN14" s="121">
        <v>0</v>
      </c>
      <c r="AO14" s="177">
        <v>5202</v>
      </c>
      <c r="AP14" s="177">
        <v>4491680.72</v>
      </c>
      <c r="AQ14" s="121">
        <v>0</v>
      </c>
      <c r="AR14" s="177">
        <v>7044</v>
      </c>
      <c r="AS14" s="177">
        <v>10549768.460000001</v>
      </c>
      <c r="AT14" s="124">
        <v>0</v>
      </c>
      <c r="AU14" s="177">
        <v>16047</v>
      </c>
      <c r="AV14" s="177">
        <v>43706549.100000001</v>
      </c>
      <c r="AW14" s="121">
        <v>0</v>
      </c>
      <c r="AX14" s="177">
        <v>4064</v>
      </c>
      <c r="AY14" s="177">
        <v>9281924.1400000006</v>
      </c>
      <c r="AZ14" s="124">
        <v>0</v>
      </c>
      <c r="BA14" s="177">
        <v>4017</v>
      </c>
      <c r="BB14" s="177">
        <v>720868754.84000003</v>
      </c>
      <c r="BC14" s="121">
        <v>0</v>
      </c>
      <c r="BD14" s="177">
        <v>100712</v>
      </c>
      <c r="BE14" s="177">
        <v>1648008131.6099999</v>
      </c>
    </row>
    <row r="15" spans="1:57" s="24" customFormat="1" ht="11.25" customHeight="1" x14ac:dyDescent="0.2">
      <c r="A15" s="29" t="s">
        <v>109</v>
      </c>
      <c r="B15" s="177">
        <v>6704</v>
      </c>
      <c r="C15" s="177">
        <v>5486513.5499999998</v>
      </c>
      <c r="D15" s="121">
        <v>0</v>
      </c>
      <c r="E15" s="177">
        <v>7324</v>
      </c>
      <c r="F15" s="177">
        <v>5007326.08</v>
      </c>
      <c r="G15" s="121">
        <v>0</v>
      </c>
      <c r="H15" s="177">
        <v>21471</v>
      </c>
      <c r="I15" s="177">
        <v>13910028.300000001</v>
      </c>
      <c r="J15" s="124">
        <v>0</v>
      </c>
      <c r="K15" s="177">
        <v>7024</v>
      </c>
      <c r="L15" s="177">
        <v>4107029.08</v>
      </c>
      <c r="M15" s="121">
        <v>0</v>
      </c>
      <c r="N15" s="177">
        <v>16419</v>
      </c>
      <c r="O15" s="177">
        <v>10723015.359999999</v>
      </c>
      <c r="P15" s="121">
        <v>0</v>
      </c>
      <c r="Q15" s="177">
        <v>59029</v>
      </c>
      <c r="R15" s="177">
        <v>215894211.34</v>
      </c>
      <c r="S15" s="124">
        <v>0</v>
      </c>
      <c r="T15" s="177">
        <v>7560</v>
      </c>
      <c r="U15" s="177">
        <v>5420566.8899999997</v>
      </c>
      <c r="V15" s="121">
        <v>0</v>
      </c>
      <c r="W15" s="177">
        <v>4025</v>
      </c>
      <c r="X15" s="177">
        <v>3847668.71</v>
      </c>
      <c r="Y15" s="121">
        <v>0</v>
      </c>
      <c r="Z15" s="177">
        <v>2015</v>
      </c>
      <c r="AA15" s="177">
        <v>4553756.2300000004</v>
      </c>
      <c r="AB15" s="124">
        <v>0</v>
      </c>
      <c r="AC15" s="177">
        <v>658</v>
      </c>
      <c r="AD15" s="177">
        <v>1505364</v>
      </c>
      <c r="AE15" s="121">
        <v>0</v>
      </c>
      <c r="AF15" s="177">
        <v>2866</v>
      </c>
      <c r="AG15" s="177">
        <v>2108614.87</v>
      </c>
      <c r="AH15" s="121">
        <v>0</v>
      </c>
      <c r="AI15" s="177">
        <v>16185</v>
      </c>
      <c r="AJ15" s="177">
        <v>11026597.75</v>
      </c>
      <c r="AK15" s="124">
        <v>0</v>
      </c>
      <c r="AL15" s="177">
        <v>13217</v>
      </c>
      <c r="AM15" s="177">
        <v>8976207.8599999994</v>
      </c>
      <c r="AN15" s="121">
        <v>0</v>
      </c>
      <c r="AO15" s="177">
        <v>16267</v>
      </c>
      <c r="AP15" s="177">
        <v>8417102.2400000002</v>
      </c>
      <c r="AQ15" s="121">
        <v>0</v>
      </c>
      <c r="AR15" s="177">
        <v>22213</v>
      </c>
      <c r="AS15" s="177">
        <v>10534262.02</v>
      </c>
      <c r="AT15" s="124">
        <v>0</v>
      </c>
      <c r="AU15" s="177">
        <v>45121</v>
      </c>
      <c r="AV15" s="177">
        <v>32277901.559999999</v>
      </c>
      <c r="AW15" s="121">
        <v>0</v>
      </c>
      <c r="AX15" s="177">
        <v>8620</v>
      </c>
      <c r="AY15" s="177">
        <v>7431603.2699999996</v>
      </c>
      <c r="AZ15" s="124">
        <v>0</v>
      </c>
      <c r="BA15" s="177">
        <v>6956</v>
      </c>
      <c r="BB15" s="177">
        <v>279422956.88999999</v>
      </c>
      <c r="BC15" s="121">
        <v>0</v>
      </c>
      <c r="BD15" s="177">
        <v>263674</v>
      </c>
      <c r="BE15" s="177">
        <v>630650726.00999999</v>
      </c>
    </row>
    <row r="16" spans="1:57" s="24" customFormat="1" ht="11.25" customHeight="1" x14ac:dyDescent="0.2">
      <c r="A16" s="29" t="s">
        <v>110</v>
      </c>
      <c r="B16" s="179">
        <v>5015</v>
      </c>
      <c r="C16" s="179">
        <v>2126837.23</v>
      </c>
      <c r="D16" s="126">
        <v>0</v>
      </c>
      <c r="E16" s="179">
        <v>4724</v>
      </c>
      <c r="F16" s="179">
        <v>2034827.53</v>
      </c>
      <c r="G16" s="126">
        <v>0</v>
      </c>
      <c r="H16" s="179">
        <v>12011</v>
      </c>
      <c r="I16" s="179">
        <v>17031531.41</v>
      </c>
      <c r="J16" s="129">
        <v>0</v>
      </c>
      <c r="K16" s="179">
        <v>4451</v>
      </c>
      <c r="L16" s="179">
        <v>1375094.85</v>
      </c>
      <c r="M16" s="126">
        <v>0</v>
      </c>
      <c r="N16" s="179">
        <v>9284</v>
      </c>
      <c r="O16" s="179">
        <v>4633802.12</v>
      </c>
      <c r="P16" s="126">
        <v>0</v>
      </c>
      <c r="Q16" s="179">
        <v>31701</v>
      </c>
      <c r="R16" s="179">
        <v>136807101.96000001</v>
      </c>
      <c r="S16" s="129">
        <v>0</v>
      </c>
      <c r="T16" s="179">
        <v>4010</v>
      </c>
      <c r="U16" s="179">
        <v>1364342.49</v>
      </c>
      <c r="V16" s="126">
        <v>0</v>
      </c>
      <c r="W16" s="179">
        <v>2438</v>
      </c>
      <c r="X16" s="179">
        <v>831338.09</v>
      </c>
      <c r="Y16" s="126">
        <v>0</v>
      </c>
      <c r="Z16" s="179">
        <v>1344</v>
      </c>
      <c r="AA16" s="179">
        <v>703872.81</v>
      </c>
      <c r="AB16" s="129">
        <v>0</v>
      </c>
      <c r="AC16" s="179">
        <v>329</v>
      </c>
      <c r="AD16" s="179">
        <v>829553.06</v>
      </c>
      <c r="AE16" s="126">
        <v>0</v>
      </c>
      <c r="AF16" s="179">
        <v>1980</v>
      </c>
      <c r="AG16" s="179">
        <v>536304.14</v>
      </c>
      <c r="AH16" s="126">
        <v>0</v>
      </c>
      <c r="AI16" s="179">
        <v>10346</v>
      </c>
      <c r="AJ16" s="179">
        <v>5887925.4900000002</v>
      </c>
      <c r="AK16" s="129">
        <v>0</v>
      </c>
      <c r="AL16" s="179">
        <v>6918</v>
      </c>
      <c r="AM16" s="179">
        <v>4774968.9000000004</v>
      </c>
      <c r="AN16" s="126">
        <v>0</v>
      </c>
      <c r="AO16" s="179">
        <v>8542</v>
      </c>
      <c r="AP16" s="179">
        <v>4152604.14</v>
      </c>
      <c r="AQ16" s="126">
        <v>0</v>
      </c>
      <c r="AR16" s="179">
        <v>10856</v>
      </c>
      <c r="AS16" s="179">
        <v>5581194.79</v>
      </c>
      <c r="AT16" s="129">
        <v>0</v>
      </c>
      <c r="AU16" s="179">
        <v>23590</v>
      </c>
      <c r="AV16" s="179">
        <v>25898857.43</v>
      </c>
      <c r="AW16" s="126">
        <v>0</v>
      </c>
      <c r="AX16" s="179">
        <v>5559</v>
      </c>
      <c r="AY16" s="179">
        <v>5069197.5599999996</v>
      </c>
      <c r="AZ16" s="129">
        <v>0</v>
      </c>
      <c r="BA16" s="179">
        <v>6681</v>
      </c>
      <c r="BB16" s="179">
        <v>554612908.70000005</v>
      </c>
      <c r="BC16" s="126">
        <v>0</v>
      </c>
      <c r="BD16" s="179">
        <v>149779</v>
      </c>
      <c r="BE16" s="179">
        <v>774252262.70000005</v>
      </c>
    </row>
    <row r="17" spans="1:57" s="24" customFormat="1" ht="11.25" customHeight="1" x14ac:dyDescent="0.2">
      <c r="A17" s="30" t="s">
        <v>111</v>
      </c>
      <c r="B17" s="181">
        <v>7709</v>
      </c>
      <c r="C17" s="181">
        <v>9901530.7799999993</v>
      </c>
      <c r="D17" s="127">
        <v>0</v>
      </c>
      <c r="E17" s="181">
        <v>8930</v>
      </c>
      <c r="F17" s="181">
        <v>10249224.470000001</v>
      </c>
      <c r="G17" s="127">
        <v>0</v>
      </c>
      <c r="H17" s="181">
        <v>26654</v>
      </c>
      <c r="I17" s="181">
        <v>54918670.079999998</v>
      </c>
      <c r="J17" s="129">
        <v>0</v>
      </c>
      <c r="K17" s="181">
        <v>8284</v>
      </c>
      <c r="L17" s="181">
        <v>7845882.4199999999</v>
      </c>
      <c r="M17" s="127">
        <v>0</v>
      </c>
      <c r="N17" s="181">
        <v>19572</v>
      </c>
      <c r="O17" s="181">
        <v>21987733.510000002</v>
      </c>
      <c r="P17" s="127">
        <v>0</v>
      </c>
      <c r="Q17" s="181">
        <v>74850</v>
      </c>
      <c r="R17" s="181">
        <v>1025366182.55</v>
      </c>
      <c r="S17" s="129">
        <v>0</v>
      </c>
      <c r="T17" s="181">
        <v>8813</v>
      </c>
      <c r="U17" s="181">
        <v>9039373.2100000009</v>
      </c>
      <c r="V17" s="127">
        <v>0</v>
      </c>
      <c r="W17" s="181">
        <v>4709</v>
      </c>
      <c r="X17" s="181">
        <v>6253160.5499999998</v>
      </c>
      <c r="Y17" s="127">
        <v>0</v>
      </c>
      <c r="Z17" s="181">
        <v>2326</v>
      </c>
      <c r="AA17" s="181">
        <v>5955862.8799999999</v>
      </c>
      <c r="AB17" s="129">
        <v>0</v>
      </c>
      <c r="AC17" s="181">
        <v>733</v>
      </c>
      <c r="AD17" s="181">
        <v>3160652.21</v>
      </c>
      <c r="AE17" s="127">
        <v>0</v>
      </c>
      <c r="AF17" s="181">
        <v>3221</v>
      </c>
      <c r="AG17" s="181">
        <v>3426197.46</v>
      </c>
      <c r="AH17" s="127">
        <v>0</v>
      </c>
      <c r="AI17" s="181">
        <v>18984</v>
      </c>
      <c r="AJ17" s="181">
        <v>24958702.949999999</v>
      </c>
      <c r="AK17" s="129">
        <v>0</v>
      </c>
      <c r="AL17" s="181">
        <v>16396</v>
      </c>
      <c r="AM17" s="181">
        <v>147550681.34999999</v>
      </c>
      <c r="AN17" s="127">
        <v>0</v>
      </c>
      <c r="AO17" s="181">
        <v>19147</v>
      </c>
      <c r="AP17" s="181">
        <v>17061387.109999999</v>
      </c>
      <c r="AQ17" s="127">
        <v>0</v>
      </c>
      <c r="AR17" s="181">
        <v>26440</v>
      </c>
      <c r="AS17" s="181">
        <v>26665225.280000001</v>
      </c>
      <c r="AT17" s="129">
        <v>0</v>
      </c>
      <c r="AU17" s="181">
        <v>54071</v>
      </c>
      <c r="AV17" s="181">
        <v>101883308.09</v>
      </c>
      <c r="AW17" s="127">
        <v>0</v>
      </c>
      <c r="AX17" s="181">
        <v>10013</v>
      </c>
      <c r="AY17" s="181">
        <v>21782724.960000001</v>
      </c>
      <c r="AZ17" s="129">
        <v>0</v>
      </c>
      <c r="BA17" s="181">
        <v>10020</v>
      </c>
      <c r="BB17" s="181">
        <v>1554904620.4400001</v>
      </c>
      <c r="BC17" s="127">
        <v>0</v>
      </c>
      <c r="BD17" s="181">
        <v>320872</v>
      </c>
      <c r="BE17" s="181">
        <v>3052911120.3099999</v>
      </c>
    </row>
    <row r="18" spans="1:57" s="24" customFormat="1" ht="11.25" customHeight="1" x14ac:dyDescent="0.2">
      <c r="A18" s="30" t="s">
        <v>112</v>
      </c>
      <c r="B18" s="181">
        <v>8374</v>
      </c>
      <c r="C18" s="181">
        <v>15504265.890000001</v>
      </c>
      <c r="D18" s="127">
        <v>0</v>
      </c>
      <c r="E18" s="181">
        <v>10010</v>
      </c>
      <c r="F18" s="181">
        <v>16951475.039999999</v>
      </c>
      <c r="G18" s="127">
        <v>0</v>
      </c>
      <c r="H18" s="181">
        <v>30778</v>
      </c>
      <c r="I18" s="181">
        <v>81122190.420000002</v>
      </c>
      <c r="J18" s="129">
        <v>0</v>
      </c>
      <c r="K18" s="181">
        <v>9334</v>
      </c>
      <c r="L18" s="181">
        <v>13398223.699999999</v>
      </c>
      <c r="M18" s="127">
        <v>0</v>
      </c>
      <c r="N18" s="181">
        <v>22159</v>
      </c>
      <c r="O18" s="181">
        <v>38048977.909999996</v>
      </c>
      <c r="P18" s="127">
        <v>0</v>
      </c>
      <c r="Q18" s="181">
        <v>98305</v>
      </c>
      <c r="R18" s="181">
        <v>1334820332.8599999</v>
      </c>
      <c r="S18" s="129">
        <v>0</v>
      </c>
      <c r="T18" s="181">
        <v>10448</v>
      </c>
      <c r="U18" s="181">
        <v>15403920.68</v>
      </c>
      <c r="V18" s="127">
        <v>0</v>
      </c>
      <c r="W18" s="181">
        <v>5161</v>
      </c>
      <c r="X18" s="181">
        <v>9972976.25</v>
      </c>
      <c r="Y18" s="127">
        <v>0</v>
      </c>
      <c r="Z18" s="181">
        <v>2564</v>
      </c>
      <c r="AA18" s="181">
        <v>8280846.0700000003</v>
      </c>
      <c r="AB18" s="129">
        <v>0</v>
      </c>
      <c r="AC18" s="181">
        <v>873</v>
      </c>
      <c r="AD18" s="181">
        <v>4751217.3600000003</v>
      </c>
      <c r="AE18" s="127">
        <v>0</v>
      </c>
      <c r="AF18" s="181">
        <v>3523</v>
      </c>
      <c r="AG18" s="181">
        <v>5387830.3099999996</v>
      </c>
      <c r="AH18" s="127">
        <v>0</v>
      </c>
      <c r="AI18" s="181">
        <v>21092</v>
      </c>
      <c r="AJ18" s="181">
        <v>43537485.210000001</v>
      </c>
      <c r="AK18" s="129">
        <v>0</v>
      </c>
      <c r="AL18" s="181">
        <v>20901</v>
      </c>
      <c r="AM18" s="181">
        <v>171631243.16999999</v>
      </c>
      <c r="AN18" s="127">
        <v>0</v>
      </c>
      <c r="AO18" s="181">
        <v>22138</v>
      </c>
      <c r="AP18" s="181">
        <v>29328166.960000001</v>
      </c>
      <c r="AQ18" s="127">
        <v>0</v>
      </c>
      <c r="AR18" s="181">
        <v>31541</v>
      </c>
      <c r="AS18" s="181">
        <v>46681217.810000002</v>
      </c>
      <c r="AT18" s="129">
        <v>0</v>
      </c>
      <c r="AU18" s="181">
        <v>64709</v>
      </c>
      <c r="AV18" s="181">
        <v>162891267.41</v>
      </c>
      <c r="AW18" s="127">
        <v>0</v>
      </c>
      <c r="AX18" s="181">
        <v>11036</v>
      </c>
      <c r="AY18" s="181">
        <v>32211819.140000001</v>
      </c>
      <c r="AZ18" s="129">
        <v>0</v>
      </c>
      <c r="BA18" s="181">
        <v>11929</v>
      </c>
      <c r="BB18" s="181">
        <v>2217062753.6100001</v>
      </c>
      <c r="BC18" s="127">
        <v>0</v>
      </c>
      <c r="BD18" s="181">
        <v>384875</v>
      </c>
      <c r="BE18" s="181">
        <v>4246986209.8000002</v>
      </c>
    </row>
    <row r="19" spans="1:57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4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4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  <c r="AH19" s="121">
        <v>0</v>
      </c>
      <c r="AI19" s="121">
        <v>0</v>
      </c>
      <c r="AJ19" s="121">
        <v>0</v>
      </c>
      <c r="AK19" s="124">
        <v>0</v>
      </c>
      <c r="AL19" s="121">
        <v>0</v>
      </c>
      <c r="AM19" s="121">
        <v>0</v>
      </c>
      <c r="AN19" s="121">
        <v>0</v>
      </c>
      <c r="AO19" s="121">
        <v>0</v>
      </c>
      <c r="AP19" s="121">
        <v>0</v>
      </c>
      <c r="AQ19" s="121">
        <v>0</v>
      </c>
      <c r="AR19" s="121">
        <v>0</v>
      </c>
      <c r="AS19" s="121">
        <v>0</v>
      </c>
      <c r="AT19" s="124">
        <v>0</v>
      </c>
      <c r="AU19" s="121">
        <v>0</v>
      </c>
      <c r="AV19" s="121">
        <v>0</v>
      </c>
      <c r="AW19" s="121">
        <v>0</v>
      </c>
      <c r="AX19" s="121">
        <v>0</v>
      </c>
      <c r="AY19" s="121">
        <v>0</v>
      </c>
      <c r="AZ19" s="124">
        <v>0</v>
      </c>
      <c r="BA19" s="121">
        <v>0</v>
      </c>
      <c r="BB19" s="121">
        <v>0</v>
      </c>
      <c r="BC19" s="121">
        <v>0</v>
      </c>
      <c r="BD19" s="121">
        <v>0</v>
      </c>
      <c r="BE19" s="121">
        <v>0</v>
      </c>
    </row>
    <row r="20" spans="1:57" s="24" customFormat="1" ht="11.25" customHeight="1" x14ac:dyDescent="0.2">
      <c r="A20" s="29" t="s">
        <v>114</v>
      </c>
      <c r="B20" s="177">
        <v>500</v>
      </c>
      <c r="C20" s="177">
        <v>77441.69</v>
      </c>
      <c r="D20" s="121">
        <v>0</v>
      </c>
      <c r="E20" s="177">
        <v>538</v>
      </c>
      <c r="F20" s="177">
        <v>86279.02</v>
      </c>
      <c r="G20" s="121">
        <v>0</v>
      </c>
      <c r="H20" s="177">
        <v>1604</v>
      </c>
      <c r="I20" s="177">
        <v>278032.59000000003</v>
      </c>
      <c r="J20" s="124">
        <v>0</v>
      </c>
      <c r="K20" s="177">
        <v>693</v>
      </c>
      <c r="L20" s="177">
        <v>80381.679999999993</v>
      </c>
      <c r="M20" s="121">
        <v>0</v>
      </c>
      <c r="N20" s="177">
        <v>1559</v>
      </c>
      <c r="O20" s="177">
        <v>249472.32</v>
      </c>
      <c r="P20" s="121">
        <v>0</v>
      </c>
      <c r="Q20" s="177">
        <v>5548</v>
      </c>
      <c r="R20" s="177">
        <v>2283771.9500000002</v>
      </c>
      <c r="S20" s="124">
        <v>0</v>
      </c>
      <c r="T20" s="177">
        <v>632</v>
      </c>
      <c r="U20" s="177">
        <v>166141.20000000001</v>
      </c>
      <c r="V20" s="121">
        <v>0</v>
      </c>
      <c r="W20" s="177">
        <v>292</v>
      </c>
      <c r="X20" s="177">
        <v>61714.6</v>
      </c>
      <c r="Y20" s="121">
        <v>0</v>
      </c>
      <c r="Z20" s="177">
        <v>104</v>
      </c>
      <c r="AA20" s="177">
        <v>17232.310000000001</v>
      </c>
      <c r="AB20" s="124">
        <v>0</v>
      </c>
      <c r="AC20" s="177">
        <v>36</v>
      </c>
      <c r="AD20" s="177">
        <v>3880.45</v>
      </c>
      <c r="AE20" s="121">
        <v>0</v>
      </c>
      <c r="AF20" s="177">
        <v>142</v>
      </c>
      <c r="AG20" s="177">
        <v>18266.22</v>
      </c>
      <c r="AH20" s="121">
        <v>0</v>
      </c>
      <c r="AI20" s="177">
        <v>1623</v>
      </c>
      <c r="AJ20" s="177">
        <v>279134.56</v>
      </c>
      <c r="AK20" s="124">
        <v>0</v>
      </c>
      <c r="AL20" s="177">
        <v>1317</v>
      </c>
      <c r="AM20" s="177">
        <v>410516.75</v>
      </c>
      <c r="AN20" s="121">
        <v>0</v>
      </c>
      <c r="AO20" s="177">
        <v>1867</v>
      </c>
      <c r="AP20" s="177">
        <v>415981.75</v>
      </c>
      <c r="AQ20" s="121">
        <v>0</v>
      </c>
      <c r="AR20" s="177">
        <v>1983</v>
      </c>
      <c r="AS20" s="177">
        <v>308168.44</v>
      </c>
      <c r="AT20" s="124">
        <v>0</v>
      </c>
      <c r="AU20" s="177">
        <v>4524</v>
      </c>
      <c r="AV20" s="177">
        <v>1076394.02</v>
      </c>
      <c r="AW20" s="121">
        <v>0</v>
      </c>
      <c r="AX20" s="177">
        <v>980</v>
      </c>
      <c r="AY20" s="177">
        <v>240395.43</v>
      </c>
      <c r="AZ20" s="124">
        <v>0</v>
      </c>
      <c r="BA20" s="177">
        <v>457</v>
      </c>
      <c r="BB20" s="177">
        <v>5627381.0300000003</v>
      </c>
      <c r="BC20" s="121">
        <v>0</v>
      </c>
      <c r="BD20" s="177">
        <v>24399</v>
      </c>
      <c r="BE20" s="177">
        <v>11680586.029999999</v>
      </c>
    </row>
    <row r="21" spans="1:57" s="24" customFormat="1" ht="11.25" customHeight="1" x14ac:dyDescent="0.2">
      <c r="A21" s="29" t="s">
        <v>195</v>
      </c>
      <c r="B21" s="177">
        <v>6610</v>
      </c>
      <c r="C21" s="177">
        <v>1144251.8700000001</v>
      </c>
      <c r="D21" s="121">
        <v>0</v>
      </c>
      <c r="E21" s="177">
        <v>7351</v>
      </c>
      <c r="F21" s="177">
        <v>1639826.5</v>
      </c>
      <c r="G21" s="121">
        <v>0</v>
      </c>
      <c r="H21" s="177">
        <v>23642</v>
      </c>
      <c r="I21" s="177">
        <v>6524161.9400000004</v>
      </c>
      <c r="J21" s="124">
        <v>0</v>
      </c>
      <c r="K21" s="177">
        <v>7052</v>
      </c>
      <c r="L21" s="177">
        <v>1087885.56</v>
      </c>
      <c r="M21" s="121">
        <v>0</v>
      </c>
      <c r="N21" s="177">
        <v>16769</v>
      </c>
      <c r="O21" s="177">
        <v>3332961.5</v>
      </c>
      <c r="P21" s="121">
        <v>0</v>
      </c>
      <c r="Q21" s="177">
        <v>71833</v>
      </c>
      <c r="R21" s="177">
        <v>75984154.060000002</v>
      </c>
      <c r="S21" s="124">
        <v>0</v>
      </c>
      <c r="T21" s="177">
        <v>7890</v>
      </c>
      <c r="U21" s="177">
        <v>1431890.41</v>
      </c>
      <c r="V21" s="121">
        <v>0</v>
      </c>
      <c r="W21" s="177">
        <v>4114</v>
      </c>
      <c r="X21" s="177">
        <v>1002538.86</v>
      </c>
      <c r="Y21" s="121">
        <v>0</v>
      </c>
      <c r="Z21" s="177">
        <v>1995</v>
      </c>
      <c r="AA21" s="177">
        <v>733615.91</v>
      </c>
      <c r="AB21" s="124">
        <v>0</v>
      </c>
      <c r="AC21" s="177">
        <v>717</v>
      </c>
      <c r="AD21" s="177">
        <v>299138.3</v>
      </c>
      <c r="AE21" s="121">
        <v>0</v>
      </c>
      <c r="AF21" s="177">
        <v>2777</v>
      </c>
      <c r="AG21" s="177">
        <v>437174.7</v>
      </c>
      <c r="AH21" s="121">
        <v>0</v>
      </c>
      <c r="AI21" s="177">
        <v>17044</v>
      </c>
      <c r="AJ21" s="177">
        <v>4610100.79</v>
      </c>
      <c r="AK21" s="124">
        <v>0</v>
      </c>
      <c r="AL21" s="177">
        <v>14934</v>
      </c>
      <c r="AM21" s="177">
        <v>9635307.6899999995</v>
      </c>
      <c r="AN21" s="121">
        <v>0</v>
      </c>
      <c r="AO21" s="177">
        <v>17204</v>
      </c>
      <c r="AP21" s="177">
        <v>2673800.9900000002</v>
      </c>
      <c r="AQ21" s="121">
        <v>0</v>
      </c>
      <c r="AR21" s="177">
        <v>24269</v>
      </c>
      <c r="AS21" s="177">
        <v>4926957.5599999996</v>
      </c>
      <c r="AT21" s="124">
        <v>0</v>
      </c>
      <c r="AU21" s="177">
        <v>48956</v>
      </c>
      <c r="AV21" s="177">
        <v>18248393.670000002</v>
      </c>
      <c r="AW21" s="121">
        <v>0</v>
      </c>
      <c r="AX21" s="177">
        <v>8589</v>
      </c>
      <c r="AY21" s="177">
        <v>2473134.7200000002</v>
      </c>
      <c r="AZ21" s="124">
        <v>0</v>
      </c>
      <c r="BA21" s="177">
        <v>9205</v>
      </c>
      <c r="BB21" s="177">
        <v>213893738.87</v>
      </c>
      <c r="BC21" s="121">
        <v>0</v>
      </c>
      <c r="BD21" s="177">
        <v>290951</v>
      </c>
      <c r="BE21" s="177">
        <v>350079033.88999999</v>
      </c>
    </row>
    <row r="22" spans="1:57" s="24" customFormat="1" ht="11.25" customHeight="1" x14ac:dyDescent="0.2">
      <c r="A22" s="29" t="s">
        <v>116</v>
      </c>
      <c r="B22" s="179">
        <v>7196</v>
      </c>
      <c r="C22" s="179">
        <v>2187110.29</v>
      </c>
      <c r="D22" s="126">
        <v>0</v>
      </c>
      <c r="E22" s="179">
        <v>8271</v>
      </c>
      <c r="F22" s="179">
        <v>2214928.0699999998</v>
      </c>
      <c r="G22" s="126">
        <v>0</v>
      </c>
      <c r="H22" s="179">
        <v>26315</v>
      </c>
      <c r="I22" s="179">
        <v>11300634.18</v>
      </c>
      <c r="J22" s="129">
        <v>0</v>
      </c>
      <c r="K22" s="179">
        <v>8184</v>
      </c>
      <c r="L22" s="179">
        <v>2433970.02</v>
      </c>
      <c r="M22" s="126">
        <v>0</v>
      </c>
      <c r="N22" s="179">
        <v>19016</v>
      </c>
      <c r="O22" s="179">
        <v>5941283.9900000002</v>
      </c>
      <c r="P22" s="126">
        <v>0</v>
      </c>
      <c r="Q22" s="179">
        <v>78108</v>
      </c>
      <c r="R22" s="179">
        <v>159458716.88999999</v>
      </c>
      <c r="S22" s="129">
        <v>0</v>
      </c>
      <c r="T22" s="179">
        <v>8843</v>
      </c>
      <c r="U22" s="179">
        <v>2139286.65</v>
      </c>
      <c r="V22" s="126">
        <v>0</v>
      </c>
      <c r="W22" s="179">
        <v>4266</v>
      </c>
      <c r="X22" s="179">
        <v>1130654.76</v>
      </c>
      <c r="Y22" s="126">
        <v>0</v>
      </c>
      <c r="Z22" s="179">
        <v>2065</v>
      </c>
      <c r="AA22" s="179">
        <v>912791.12</v>
      </c>
      <c r="AB22" s="129">
        <v>0</v>
      </c>
      <c r="AC22" s="179">
        <v>682</v>
      </c>
      <c r="AD22" s="179">
        <v>899681.65</v>
      </c>
      <c r="AE22" s="126">
        <v>0</v>
      </c>
      <c r="AF22" s="179">
        <v>2978</v>
      </c>
      <c r="AG22" s="179">
        <v>729576.54</v>
      </c>
      <c r="AH22" s="126">
        <v>0</v>
      </c>
      <c r="AI22" s="179">
        <v>18287</v>
      </c>
      <c r="AJ22" s="179">
        <v>7402980.0599999996</v>
      </c>
      <c r="AK22" s="129">
        <v>0</v>
      </c>
      <c r="AL22" s="179">
        <v>16887</v>
      </c>
      <c r="AM22" s="179">
        <v>6475386.54</v>
      </c>
      <c r="AN22" s="126">
        <v>0</v>
      </c>
      <c r="AO22" s="179">
        <v>19328</v>
      </c>
      <c r="AP22" s="179">
        <v>4438863.3499999996</v>
      </c>
      <c r="AQ22" s="126">
        <v>0</v>
      </c>
      <c r="AR22" s="179">
        <v>27095</v>
      </c>
      <c r="AS22" s="179">
        <v>6804896.9500000002</v>
      </c>
      <c r="AT22" s="129">
        <v>0</v>
      </c>
      <c r="AU22" s="179">
        <v>55327</v>
      </c>
      <c r="AV22" s="179">
        <v>23622250.289999999</v>
      </c>
      <c r="AW22" s="126">
        <v>0</v>
      </c>
      <c r="AX22" s="179">
        <v>9793</v>
      </c>
      <c r="AY22" s="179">
        <v>3727319.53</v>
      </c>
      <c r="AZ22" s="129">
        <v>0</v>
      </c>
      <c r="BA22" s="179">
        <v>9910</v>
      </c>
      <c r="BB22" s="179">
        <v>380576221.02999997</v>
      </c>
      <c r="BC22" s="126">
        <v>0</v>
      </c>
      <c r="BD22" s="179">
        <v>322551</v>
      </c>
      <c r="BE22" s="179">
        <v>622396551.89999998</v>
      </c>
    </row>
    <row r="23" spans="1:57" s="24" customFormat="1" ht="11.25" customHeight="1" x14ac:dyDescent="0.2">
      <c r="A23" s="28" t="s">
        <v>117</v>
      </c>
      <c r="B23" s="178">
        <v>7782</v>
      </c>
      <c r="C23" s="178">
        <v>3408803.85</v>
      </c>
      <c r="D23" s="120">
        <v>0</v>
      </c>
      <c r="E23" s="178">
        <v>9063</v>
      </c>
      <c r="F23" s="178">
        <v>3941033.58</v>
      </c>
      <c r="G23" s="120">
        <v>0</v>
      </c>
      <c r="H23" s="178">
        <v>28919</v>
      </c>
      <c r="I23" s="178">
        <v>18102828.710000001</v>
      </c>
      <c r="J23" s="124">
        <v>0</v>
      </c>
      <c r="K23" s="178">
        <v>8739</v>
      </c>
      <c r="L23" s="178">
        <v>3602237.25</v>
      </c>
      <c r="M23" s="120">
        <v>0</v>
      </c>
      <c r="N23" s="178">
        <v>20798</v>
      </c>
      <c r="O23" s="178">
        <v>9523717.8200000003</v>
      </c>
      <c r="P23" s="120">
        <v>0</v>
      </c>
      <c r="Q23" s="178">
        <v>90684</v>
      </c>
      <c r="R23" s="178">
        <v>237726642.88999999</v>
      </c>
      <c r="S23" s="124">
        <v>0</v>
      </c>
      <c r="T23" s="178">
        <v>9794</v>
      </c>
      <c r="U23" s="178">
        <v>3737318.26</v>
      </c>
      <c r="V23" s="120">
        <v>0</v>
      </c>
      <c r="W23" s="178">
        <v>4769</v>
      </c>
      <c r="X23" s="178">
        <v>2194908.23</v>
      </c>
      <c r="Y23" s="120">
        <v>0</v>
      </c>
      <c r="Z23" s="178">
        <v>2334</v>
      </c>
      <c r="AA23" s="178">
        <v>1663639.34</v>
      </c>
      <c r="AB23" s="124">
        <v>0</v>
      </c>
      <c r="AC23" s="178">
        <v>804</v>
      </c>
      <c r="AD23" s="178">
        <v>1202700.4099999999</v>
      </c>
      <c r="AE23" s="120">
        <v>0</v>
      </c>
      <c r="AF23" s="178">
        <v>3294</v>
      </c>
      <c r="AG23" s="178">
        <v>1185017.47</v>
      </c>
      <c r="AH23" s="120">
        <v>0</v>
      </c>
      <c r="AI23" s="178">
        <v>19886</v>
      </c>
      <c r="AJ23" s="178">
        <v>12292215.41</v>
      </c>
      <c r="AK23" s="124">
        <v>0</v>
      </c>
      <c r="AL23" s="178">
        <v>19369</v>
      </c>
      <c r="AM23" s="178">
        <v>16521210.99</v>
      </c>
      <c r="AN23" s="120">
        <v>0</v>
      </c>
      <c r="AO23" s="178">
        <v>21029</v>
      </c>
      <c r="AP23" s="178">
        <v>7528646.0999999996</v>
      </c>
      <c r="AQ23" s="120">
        <v>0</v>
      </c>
      <c r="AR23" s="178">
        <v>29826</v>
      </c>
      <c r="AS23" s="178">
        <v>12040022.949999999</v>
      </c>
      <c r="AT23" s="124">
        <v>0</v>
      </c>
      <c r="AU23" s="178">
        <v>61012</v>
      </c>
      <c r="AV23" s="178">
        <v>42947037.969999999</v>
      </c>
      <c r="AW23" s="120">
        <v>0</v>
      </c>
      <c r="AX23" s="178">
        <v>10434</v>
      </c>
      <c r="AY23" s="178">
        <v>6440849.6799999997</v>
      </c>
      <c r="AZ23" s="124">
        <v>0</v>
      </c>
      <c r="BA23" s="178">
        <v>10961</v>
      </c>
      <c r="BB23" s="178">
        <v>600097340.91999996</v>
      </c>
      <c r="BC23" s="120">
        <v>0</v>
      </c>
      <c r="BD23" s="178">
        <v>359497</v>
      </c>
      <c r="BE23" s="178">
        <v>984156171.82000005</v>
      </c>
    </row>
    <row r="24" spans="1:57" s="24" customFormat="1" ht="11.25" customHeight="1" x14ac:dyDescent="0.2">
      <c r="A24" s="29" t="s">
        <v>118</v>
      </c>
      <c r="B24" s="177">
        <v>5661</v>
      </c>
      <c r="C24" s="177">
        <v>4121875.6</v>
      </c>
      <c r="D24" s="121">
        <v>0</v>
      </c>
      <c r="E24" s="177">
        <v>6493</v>
      </c>
      <c r="F24" s="177">
        <v>4369811.9800000004</v>
      </c>
      <c r="G24" s="121">
        <v>0</v>
      </c>
      <c r="H24" s="177">
        <v>15797</v>
      </c>
      <c r="I24" s="177">
        <v>16851320.079999998</v>
      </c>
      <c r="J24" s="124">
        <v>0</v>
      </c>
      <c r="K24" s="177">
        <v>5381</v>
      </c>
      <c r="L24" s="177">
        <v>3089969.17</v>
      </c>
      <c r="M24" s="121">
        <v>0</v>
      </c>
      <c r="N24" s="177">
        <v>13279</v>
      </c>
      <c r="O24" s="177">
        <v>9178443.6600000001</v>
      </c>
      <c r="P24" s="121">
        <v>0</v>
      </c>
      <c r="Q24" s="177">
        <v>45339</v>
      </c>
      <c r="R24" s="177">
        <v>251397764.02000001</v>
      </c>
      <c r="S24" s="124">
        <v>0</v>
      </c>
      <c r="T24" s="177">
        <v>5803</v>
      </c>
      <c r="U24" s="177">
        <v>4157532.23</v>
      </c>
      <c r="V24" s="121">
        <v>0</v>
      </c>
      <c r="W24" s="177">
        <v>3552</v>
      </c>
      <c r="X24" s="177">
        <v>2473388.2599999998</v>
      </c>
      <c r="Y24" s="121">
        <v>0</v>
      </c>
      <c r="Z24" s="177">
        <v>1568</v>
      </c>
      <c r="AA24" s="177">
        <v>1107654.27</v>
      </c>
      <c r="AB24" s="124">
        <v>0</v>
      </c>
      <c r="AC24" s="177">
        <v>491</v>
      </c>
      <c r="AD24" s="177">
        <v>418824.17</v>
      </c>
      <c r="AE24" s="121">
        <v>0</v>
      </c>
      <c r="AF24" s="177">
        <v>2278</v>
      </c>
      <c r="AG24" s="177">
        <v>1387018.23</v>
      </c>
      <c r="AH24" s="121">
        <v>0</v>
      </c>
      <c r="AI24" s="177">
        <v>13221</v>
      </c>
      <c r="AJ24" s="177">
        <v>11363870.050000001</v>
      </c>
      <c r="AK24" s="124">
        <v>0</v>
      </c>
      <c r="AL24" s="177">
        <v>10911</v>
      </c>
      <c r="AM24" s="177">
        <v>33876411.07</v>
      </c>
      <c r="AN24" s="121">
        <v>0</v>
      </c>
      <c r="AO24" s="177">
        <v>13725</v>
      </c>
      <c r="AP24" s="177">
        <v>7995626.5999999996</v>
      </c>
      <c r="AQ24" s="121">
        <v>0</v>
      </c>
      <c r="AR24" s="177">
        <v>17943</v>
      </c>
      <c r="AS24" s="177">
        <v>9921108.9299999997</v>
      </c>
      <c r="AT24" s="124">
        <v>0</v>
      </c>
      <c r="AU24" s="177">
        <v>35390</v>
      </c>
      <c r="AV24" s="177">
        <v>45680327.43</v>
      </c>
      <c r="AW24" s="121">
        <v>0</v>
      </c>
      <c r="AX24" s="177">
        <v>7180</v>
      </c>
      <c r="AY24" s="177">
        <v>8790589.7699999996</v>
      </c>
      <c r="AZ24" s="124">
        <v>0</v>
      </c>
      <c r="BA24" s="177">
        <v>5338</v>
      </c>
      <c r="BB24" s="177">
        <v>465176432.52999997</v>
      </c>
      <c r="BC24" s="121">
        <v>0</v>
      </c>
      <c r="BD24" s="177">
        <v>209350</v>
      </c>
      <c r="BE24" s="177">
        <v>881357968.05999994</v>
      </c>
    </row>
    <row r="25" spans="1:57" s="24" customFormat="1" ht="11.25" customHeight="1" x14ac:dyDescent="0.2">
      <c r="A25" s="29" t="s">
        <v>119</v>
      </c>
      <c r="B25" s="179">
        <v>2988</v>
      </c>
      <c r="C25" s="179">
        <v>1407297.51</v>
      </c>
      <c r="D25" s="126">
        <v>0</v>
      </c>
      <c r="E25" s="179">
        <v>2701</v>
      </c>
      <c r="F25" s="179">
        <v>1570950.25</v>
      </c>
      <c r="G25" s="126">
        <v>0</v>
      </c>
      <c r="H25" s="179">
        <v>5799</v>
      </c>
      <c r="I25" s="179">
        <v>10193139.800000001</v>
      </c>
      <c r="J25" s="129">
        <v>0</v>
      </c>
      <c r="K25" s="179">
        <v>1950</v>
      </c>
      <c r="L25" s="179">
        <v>712975.46</v>
      </c>
      <c r="M25" s="126">
        <v>0</v>
      </c>
      <c r="N25" s="179">
        <v>3723</v>
      </c>
      <c r="O25" s="179">
        <v>4131540.21</v>
      </c>
      <c r="P25" s="126">
        <v>0</v>
      </c>
      <c r="Q25" s="179">
        <v>15039</v>
      </c>
      <c r="R25" s="179">
        <v>124402158.23999999</v>
      </c>
      <c r="S25" s="129">
        <v>0</v>
      </c>
      <c r="T25" s="179">
        <v>1409</v>
      </c>
      <c r="U25" s="179">
        <v>777354.35</v>
      </c>
      <c r="V25" s="126">
        <v>0</v>
      </c>
      <c r="W25" s="179">
        <v>1144</v>
      </c>
      <c r="X25" s="179">
        <v>806877.9</v>
      </c>
      <c r="Y25" s="126">
        <v>0</v>
      </c>
      <c r="Z25" s="179">
        <v>783</v>
      </c>
      <c r="AA25" s="179">
        <v>2074051.91</v>
      </c>
      <c r="AB25" s="129">
        <v>0</v>
      </c>
      <c r="AC25" s="179">
        <v>205</v>
      </c>
      <c r="AD25" s="179">
        <v>484206.9</v>
      </c>
      <c r="AE25" s="126">
        <v>0</v>
      </c>
      <c r="AF25" s="179">
        <v>1053</v>
      </c>
      <c r="AG25" s="179">
        <v>602566.81999999995</v>
      </c>
      <c r="AH25" s="126">
        <v>0</v>
      </c>
      <c r="AI25" s="179">
        <v>4754</v>
      </c>
      <c r="AJ25" s="179">
        <v>2824923.62</v>
      </c>
      <c r="AK25" s="129">
        <v>0</v>
      </c>
      <c r="AL25" s="179">
        <v>3039</v>
      </c>
      <c r="AM25" s="179">
        <v>36418515.030000001</v>
      </c>
      <c r="AN25" s="126">
        <v>0</v>
      </c>
      <c r="AO25" s="179">
        <v>3827</v>
      </c>
      <c r="AP25" s="179">
        <v>1910529.01</v>
      </c>
      <c r="AQ25" s="126">
        <v>0</v>
      </c>
      <c r="AR25" s="179">
        <v>4957</v>
      </c>
      <c r="AS25" s="179">
        <v>3196550.03</v>
      </c>
      <c r="AT25" s="129">
        <v>0</v>
      </c>
      <c r="AU25" s="179">
        <v>9998</v>
      </c>
      <c r="AV25" s="179">
        <v>16325056.890000001</v>
      </c>
      <c r="AW25" s="126">
        <v>0</v>
      </c>
      <c r="AX25" s="179">
        <v>2360</v>
      </c>
      <c r="AY25" s="179">
        <v>2026340.96</v>
      </c>
      <c r="AZ25" s="129">
        <v>0</v>
      </c>
      <c r="BA25" s="179">
        <v>3845</v>
      </c>
      <c r="BB25" s="179">
        <v>477332457.67000002</v>
      </c>
      <c r="BC25" s="126">
        <v>0</v>
      </c>
      <c r="BD25" s="179">
        <v>69574</v>
      </c>
      <c r="BE25" s="179">
        <v>687197492.57000005</v>
      </c>
    </row>
    <row r="26" spans="1:57" s="24" customFormat="1" ht="11.25" customHeight="1" x14ac:dyDescent="0.2">
      <c r="A26" s="30" t="s">
        <v>120</v>
      </c>
      <c r="B26" s="181">
        <v>6370</v>
      </c>
      <c r="C26" s="181">
        <v>5529173.1100000003</v>
      </c>
      <c r="D26" s="127">
        <v>0</v>
      </c>
      <c r="E26" s="181">
        <v>7221</v>
      </c>
      <c r="F26" s="181">
        <v>5940762.2300000004</v>
      </c>
      <c r="G26" s="127">
        <v>0</v>
      </c>
      <c r="H26" s="181">
        <v>18101</v>
      </c>
      <c r="I26" s="181">
        <v>27044459.879999999</v>
      </c>
      <c r="J26" s="129">
        <v>0</v>
      </c>
      <c r="K26" s="181">
        <v>6054</v>
      </c>
      <c r="L26" s="181">
        <v>3802944.63</v>
      </c>
      <c r="M26" s="127">
        <v>0</v>
      </c>
      <c r="N26" s="181">
        <v>14607</v>
      </c>
      <c r="O26" s="181">
        <v>13309983.869999999</v>
      </c>
      <c r="P26" s="127">
        <v>0</v>
      </c>
      <c r="Q26" s="181">
        <v>53073</v>
      </c>
      <c r="R26" s="181">
        <v>375799922.25999999</v>
      </c>
      <c r="S26" s="129">
        <v>0</v>
      </c>
      <c r="T26" s="181">
        <v>6423</v>
      </c>
      <c r="U26" s="181">
        <v>4934886.58</v>
      </c>
      <c r="V26" s="127">
        <v>0</v>
      </c>
      <c r="W26" s="181">
        <v>3909</v>
      </c>
      <c r="X26" s="181">
        <v>3280266.16</v>
      </c>
      <c r="Y26" s="127">
        <v>0</v>
      </c>
      <c r="Z26" s="181">
        <v>1834</v>
      </c>
      <c r="AA26" s="181">
        <v>3181706.18</v>
      </c>
      <c r="AB26" s="129">
        <v>0</v>
      </c>
      <c r="AC26" s="181">
        <v>578</v>
      </c>
      <c r="AD26" s="181">
        <v>903031.07</v>
      </c>
      <c r="AE26" s="127">
        <v>0</v>
      </c>
      <c r="AF26" s="181">
        <v>2559</v>
      </c>
      <c r="AG26" s="181">
        <v>1989585.05</v>
      </c>
      <c r="AH26" s="127">
        <v>0</v>
      </c>
      <c r="AI26" s="181">
        <v>14546</v>
      </c>
      <c r="AJ26" s="181">
        <v>14188793.67</v>
      </c>
      <c r="AK26" s="129">
        <v>0</v>
      </c>
      <c r="AL26" s="181">
        <v>12307</v>
      </c>
      <c r="AM26" s="181">
        <v>70294926.099999994</v>
      </c>
      <c r="AN26" s="127">
        <v>0</v>
      </c>
      <c r="AO26" s="181">
        <v>15071</v>
      </c>
      <c r="AP26" s="181">
        <v>9906155.6099999994</v>
      </c>
      <c r="AQ26" s="127">
        <v>0</v>
      </c>
      <c r="AR26" s="181">
        <v>19897</v>
      </c>
      <c r="AS26" s="181">
        <v>13117658.960000001</v>
      </c>
      <c r="AT26" s="129">
        <v>0</v>
      </c>
      <c r="AU26" s="181">
        <v>39393</v>
      </c>
      <c r="AV26" s="181">
        <v>62005384.32</v>
      </c>
      <c r="AW26" s="127">
        <v>0</v>
      </c>
      <c r="AX26" s="181">
        <v>7818</v>
      </c>
      <c r="AY26" s="181">
        <v>10816930.73</v>
      </c>
      <c r="AZ26" s="129">
        <v>0</v>
      </c>
      <c r="BA26" s="181">
        <v>7422</v>
      </c>
      <c r="BB26" s="181">
        <v>942508890.20000005</v>
      </c>
      <c r="BC26" s="127">
        <v>0</v>
      </c>
      <c r="BD26" s="181">
        <v>237183</v>
      </c>
      <c r="BE26" s="181">
        <v>1568555460.6300001</v>
      </c>
    </row>
    <row r="27" spans="1:57" s="24" customFormat="1" ht="11.25" customHeight="1" x14ac:dyDescent="0.2">
      <c r="A27" s="30" t="s">
        <v>121</v>
      </c>
      <c r="B27" s="181">
        <v>8162</v>
      </c>
      <c r="C27" s="181">
        <v>8937976.9600000009</v>
      </c>
      <c r="D27" s="127">
        <v>0</v>
      </c>
      <c r="E27" s="181">
        <v>9652</v>
      </c>
      <c r="F27" s="181">
        <v>9881795.8200000003</v>
      </c>
      <c r="G27" s="127">
        <v>0</v>
      </c>
      <c r="H27" s="181">
        <v>30208</v>
      </c>
      <c r="I27" s="181">
        <v>45147288.590000004</v>
      </c>
      <c r="J27" s="129">
        <v>0</v>
      </c>
      <c r="K27" s="181">
        <v>9178</v>
      </c>
      <c r="L27" s="181">
        <v>7405181.8799999999</v>
      </c>
      <c r="M27" s="127">
        <v>0</v>
      </c>
      <c r="N27" s="181">
        <v>21844</v>
      </c>
      <c r="O27" s="181">
        <v>22833701.690000001</v>
      </c>
      <c r="P27" s="127">
        <v>0</v>
      </c>
      <c r="Q27" s="181">
        <v>96742</v>
      </c>
      <c r="R27" s="181">
        <v>613526565.14999998</v>
      </c>
      <c r="S27" s="129">
        <v>0</v>
      </c>
      <c r="T27" s="181">
        <v>10325</v>
      </c>
      <c r="U27" s="181">
        <v>8672204.8399999999</v>
      </c>
      <c r="V27" s="127">
        <v>0</v>
      </c>
      <c r="W27" s="181">
        <v>5069</v>
      </c>
      <c r="X27" s="181">
        <v>5475174.3899999997</v>
      </c>
      <c r="Y27" s="127">
        <v>0</v>
      </c>
      <c r="Z27" s="181">
        <v>2516</v>
      </c>
      <c r="AA27" s="181">
        <v>4845345.51</v>
      </c>
      <c r="AB27" s="129">
        <v>0</v>
      </c>
      <c r="AC27" s="181">
        <v>845</v>
      </c>
      <c r="AD27" s="181">
        <v>2105731.48</v>
      </c>
      <c r="AE27" s="127">
        <v>0</v>
      </c>
      <c r="AF27" s="181">
        <v>3475</v>
      </c>
      <c r="AG27" s="181">
        <v>3174602.52</v>
      </c>
      <c r="AH27" s="127">
        <v>0</v>
      </c>
      <c r="AI27" s="181">
        <v>20646</v>
      </c>
      <c r="AJ27" s="181">
        <v>26481009.079999998</v>
      </c>
      <c r="AK27" s="129">
        <v>0</v>
      </c>
      <c r="AL27" s="181">
        <v>20693</v>
      </c>
      <c r="AM27" s="181">
        <v>86816137.090000004</v>
      </c>
      <c r="AN27" s="127">
        <v>0</v>
      </c>
      <c r="AO27" s="181">
        <v>22092</v>
      </c>
      <c r="AP27" s="181">
        <v>17434801.710000001</v>
      </c>
      <c r="AQ27" s="127">
        <v>0</v>
      </c>
      <c r="AR27" s="181">
        <v>31367</v>
      </c>
      <c r="AS27" s="181">
        <v>25157681.91</v>
      </c>
      <c r="AT27" s="129">
        <v>0</v>
      </c>
      <c r="AU27" s="181">
        <v>64003</v>
      </c>
      <c r="AV27" s="181">
        <v>104952422.29000001</v>
      </c>
      <c r="AW27" s="127">
        <v>0</v>
      </c>
      <c r="AX27" s="181">
        <v>10834</v>
      </c>
      <c r="AY27" s="181">
        <v>17257780.41</v>
      </c>
      <c r="AZ27" s="129">
        <v>0</v>
      </c>
      <c r="BA27" s="181">
        <v>11682</v>
      </c>
      <c r="BB27" s="181">
        <v>1542606231.1300001</v>
      </c>
      <c r="BC27" s="127">
        <v>0</v>
      </c>
      <c r="BD27" s="181">
        <v>379333</v>
      </c>
      <c r="BE27" s="181">
        <v>2552711632.4400001</v>
      </c>
    </row>
    <row r="28" spans="1:57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4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4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  <c r="AH28" s="121">
        <v>0</v>
      </c>
      <c r="AI28" s="121">
        <v>0</v>
      </c>
      <c r="AJ28" s="121">
        <v>0</v>
      </c>
      <c r="AK28" s="124">
        <v>0</v>
      </c>
      <c r="AL28" s="121">
        <v>0</v>
      </c>
      <c r="AM28" s="121">
        <v>0</v>
      </c>
      <c r="AN28" s="121">
        <v>0</v>
      </c>
      <c r="AO28" s="121">
        <v>0</v>
      </c>
      <c r="AP28" s="121">
        <v>0</v>
      </c>
      <c r="AQ28" s="121">
        <v>0</v>
      </c>
      <c r="AR28" s="121">
        <v>0</v>
      </c>
      <c r="AS28" s="121">
        <v>0</v>
      </c>
      <c r="AT28" s="124">
        <v>0</v>
      </c>
      <c r="AU28" s="121">
        <v>0</v>
      </c>
      <c r="AV28" s="121">
        <v>0</v>
      </c>
      <c r="AW28" s="121">
        <v>0</v>
      </c>
      <c r="AX28" s="121">
        <v>0</v>
      </c>
      <c r="AY28" s="121">
        <v>0</v>
      </c>
      <c r="AZ28" s="124">
        <v>0</v>
      </c>
      <c r="BA28" s="121">
        <v>0</v>
      </c>
      <c r="BB28" s="121">
        <v>0</v>
      </c>
      <c r="BC28" s="121">
        <v>0</v>
      </c>
      <c r="BD28" s="121">
        <v>0</v>
      </c>
      <c r="BE28" s="121">
        <v>0</v>
      </c>
    </row>
    <row r="29" spans="1:57" s="24" customFormat="1" ht="11.25" customHeight="1" x14ac:dyDescent="0.2">
      <c r="A29" s="29" t="s">
        <v>123</v>
      </c>
      <c r="B29" s="177">
        <v>7495</v>
      </c>
      <c r="C29" s="177">
        <v>669807.31000000006</v>
      </c>
      <c r="D29" s="121">
        <v>0</v>
      </c>
      <c r="E29" s="177">
        <v>9139</v>
      </c>
      <c r="F29" s="177">
        <v>813152.05</v>
      </c>
      <c r="G29" s="121">
        <v>0</v>
      </c>
      <c r="H29" s="177">
        <v>29092</v>
      </c>
      <c r="I29" s="177">
        <v>13753760.27</v>
      </c>
      <c r="J29" s="124">
        <v>0</v>
      </c>
      <c r="K29" s="177">
        <v>8697</v>
      </c>
      <c r="L29" s="177">
        <v>775478.72</v>
      </c>
      <c r="M29" s="121">
        <v>0</v>
      </c>
      <c r="N29" s="177">
        <v>21195</v>
      </c>
      <c r="O29" s="177">
        <v>3265202.28</v>
      </c>
      <c r="P29" s="121">
        <v>0</v>
      </c>
      <c r="Q29" s="177">
        <v>94427</v>
      </c>
      <c r="R29" s="177">
        <v>195795094.99000001</v>
      </c>
      <c r="S29" s="124">
        <v>0</v>
      </c>
      <c r="T29" s="177">
        <v>9784</v>
      </c>
      <c r="U29" s="177">
        <v>1662663.72</v>
      </c>
      <c r="V29" s="121">
        <v>0</v>
      </c>
      <c r="W29" s="177">
        <v>4661</v>
      </c>
      <c r="X29" s="177">
        <v>2041262.15</v>
      </c>
      <c r="Y29" s="121">
        <v>0</v>
      </c>
      <c r="Z29" s="177">
        <v>2156</v>
      </c>
      <c r="AA29" s="177">
        <v>198889.75</v>
      </c>
      <c r="AB29" s="124">
        <v>0</v>
      </c>
      <c r="AC29" s="177">
        <v>675</v>
      </c>
      <c r="AD29" s="177">
        <v>1173506.75</v>
      </c>
      <c r="AE29" s="121">
        <v>0</v>
      </c>
      <c r="AF29" s="177">
        <v>3103</v>
      </c>
      <c r="AG29" s="177">
        <v>223164.35</v>
      </c>
      <c r="AH29" s="121">
        <v>0</v>
      </c>
      <c r="AI29" s="177">
        <v>19971</v>
      </c>
      <c r="AJ29" s="177">
        <v>3917820.28</v>
      </c>
      <c r="AK29" s="124">
        <v>0</v>
      </c>
      <c r="AL29" s="177">
        <v>20366</v>
      </c>
      <c r="AM29" s="177">
        <v>26978210.949999999</v>
      </c>
      <c r="AN29" s="121">
        <v>0</v>
      </c>
      <c r="AO29" s="177">
        <v>21567</v>
      </c>
      <c r="AP29" s="177">
        <v>1590888.89</v>
      </c>
      <c r="AQ29" s="121">
        <v>0</v>
      </c>
      <c r="AR29" s="177">
        <v>30754</v>
      </c>
      <c r="AS29" s="177">
        <v>8071900.2300000004</v>
      </c>
      <c r="AT29" s="124">
        <v>0</v>
      </c>
      <c r="AU29" s="177">
        <v>62602</v>
      </c>
      <c r="AV29" s="177">
        <v>27521317.539999999</v>
      </c>
      <c r="AW29" s="121">
        <v>0</v>
      </c>
      <c r="AX29" s="177">
        <v>10455</v>
      </c>
      <c r="AY29" s="177">
        <v>5453422.0599999996</v>
      </c>
      <c r="AZ29" s="124">
        <v>0</v>
      </c>
      <c r="BA29" s="177">
        <v>11043</v>
      </c>
      <c r="BB29" s="177">
        <v>537101047.99000001</v>
      </c>
      <c r="BC29" s="121">
        <v>0</v>
      </c>
      <c r="BD29" s="177">
        <v>367182</v>
      </c>
      <c r="BE29" s="177">
        <v>831006590.27999997</v>
      </c>
    </row>
    <row r="30" spans="1:57" s="24" customFormat="1" ht="11.25" customHeight="1" x14ac:dyDescent="0.2">
      <c r="A30" s="29" t="s">
        <v>124</v>
      </c>
      <c r="B30" s="177">
        <v>6169</v>
      </c>
      <c r="C30" s="177">
        <v>6314530.0199999996</v>
      </c>
      <c r="D30" s="121">
        <v>0</v>
      </c>
      <c r="E30" s="177">
        <v>7133</v>
      </c>
      <c r="F30" s="177">
        <v>6775143.1500000004</v>
      </c>
      <c r="G30" s="121">
        <v>0</v>
      </c>
      <c r="H30" s="177">
        <v>21468</v>
      </c>
      <c r="I30" s="177">
        <v>27160028.850000001</v>
      </c>
      <c r="J30" s="124">
        <v>0</v>
      </c>
      <c r="K30" s="177">
        <v>6618</v>
      </c>
      <c r="L30" s="177">
        <v>5757307.3799999999</v>
      </c>
      <c r="M30" s="121">
        <v>0</v>
      </c>
      <c r="N30" s="177">
        <v>15516</v>
      </c>
      <c r="O30" s="177">
        <v>14356724.84</v>
      </c>
      <c r="P30" s="121">
        <v>0</v>
      </c>
      <c r="Q30" s="177">
        <v>60768</v>
      </c>
      <c r="R30" s="177">
        <v>612960148.59000003</v>
      </c>
      <c r="S30" s="124">
        <v>0</v>
      </c>
      <c r="T30" s="177">
        <v>7069</v>
      </c>
      <c r="U30" s="177">
        <v>6196414.9699999997</v>
      </c>
      <c r="V30" s="121">
        <v>0</v>
      </c>
      <c r="W30" s="177">
        <v>3676</v>
      </c>
      <c r="X30" s="177">
        <v>3967946.83</v>
      </c>
      <c r="Y30" s="121">
        <v>0</v>
      </c>
      <c r="Z30" s="177">
        <v>1874</v>
      </c>
      <c r="AA30" s="177">
        <v>3365837.57</v>
      </c>
      <c r="AB30" s="124">
        <v>0</v>
      </c>
      <c r="AC30" s="177">
        <v>637</v>
      </c>
      <c r="AD30" s="177">
        <v>2332737.33</v>
      </c>
      <c r="AE30" s="121">
        <v>0</v>
      </c>
      <c r="AF30" s="177">
        <v>2668</v>
      </c>
      <c r="AG30" s="177">
        <v>2184740.31</v>
      </c>
      <c r="AH30" s="121">
        <v>0</v>
      </c>
      <c r="AI30" s="177">
        <v>15329</v>
      </c>
      <c r="AJ30" s="177">
        <v>14984942.92</v>
      </c>
      <c r="AK30" s="124">
        <v>0</v>
      </c>
      <c r="AL30" s="177">
        <v>13173</v>
      </c>
      <c r="AM30" s="177">
        <v>61104332.369999997</v>
      </c>
      <c r="AN30" s="121">
        <v>0</v>
      </c>
      <c r="AO30" s="177">
        <v>14773</v>
      </c>
      <c r="AP30" s="177">
        <v>11660460.85</v>
      </c>
      <c r="AQ30" s="121">
        <v>0</v>
      </c>
      <c r="AR30" s="177">
        <v>20837</v>
      </c>
      <c r="AS30" s="177">
        <v>16726107.51</v>
      </c>
      <c r="AT30" s="124">
        <v>0</v>
      </c>
      <c r="AU30" s="177">
        <v>43574</v>
      </c>
      <c r="AV30" s="177">
        <v>43439842.979999997</v>
      </c>
      <c r="AW30" s="121">
        <v>0</v>
      </c>
      <c r="AX30" s="177">
        <v>7886</v>
      </c>
      <c r="AY30" s="177">
        <v>10585763.140000001</v>
      </c>
      <c r="AZ30" s="124">
        <v>0</v>
      </c>
      <c r="BA30" s="177">
        <v>8148</v>
      </c>
      <c r="BB30" s="177">
        <v>376652049.24000001</v>
      </c>
      <c r="BC30" s="121">
        <v>0</v>
      </c>
      <c r="BD30" s="177">
        <v>257316</v>
      </c>
      <c r="BE30" s="177">
        <v>1226525058.8599999</v>
      </c>
    </row>
    <row r="31" spans="1:57" s="24" customFormat="1" ht="11.25" customHeight="1" x14ac:dyDescent="0.2">
      <c r="A31" s="31" t="s">
        <v>125</v>
      </c>
      <c r="B31" s="179">
        <v>1990</v>
      </c>
      <c r="C31" s="179">
        <v>-418048.39</v>
      </c>
      <c r="D31" s="126">
        <v>0</v>
      </c>
      <c r="E31" s="179">
        <v>2567</v>
      </c>
      <c r="F31" s="179">
        <v>-518615.98</v>
      </c>
      <c r="G31" s="126">
        <v>0</v>
      </c>
      <c r="H31" s="179">
        <v>8727</v>
      </c>
      <c r="I31" s="179">
        <v>-4938887.28</v>
      </c>
      <c r="J31" s="129">
        <v>0</v>
      </c>
      <c r="K31" s="179">
        <v>2518</v>
      </c>
      <c r="L31" s="179">
        <v>-539744.29</v>
      </c>
      <c r="M31" s="126">
        <v>0</v>
      </c>
      <c r="N31" s="179">
        <v>6528</v>
      </c>
      <c r="O31" s="179">
        <v>-2406650.9</v>
      </c>
      <c r="P31" s="126">
        <v>0</v>
      </c>
      <c r="Q31" s="179">
        <v>36163</v>
      </c>
      <c r="R31" s="179">
        <v>-87461475.870000005</v>
      </c>
      <c r="S31" s="129">
        <v>0</v>
      </c>
      <c r="T31" s="179">
        <v>3198</v>
      </c>
      <c r="U31" s="179">
        <v>-1127362.8400000001</v>
      </c>
      <c r="V31" s="126">
        <v>0</v>
      </c>
      <c r="W31" s="179">
        <v>1398</v>
      </c>
      <c r="X31" s="179">
        <v>-1511407.12</v>
      </c>
      <c r="Y31" s="126">
        <v>0</v>
      </c>
      <c r="Z31" s="179">
        <v>602</v>
      </c>
      <c r="AA31" s="179">
        <v>-129226.76</v>
      </c>
      <c r="AB31" s="129">
        <v>0</v>
      </c>
      <c r="AC31" s="179">
        <v>216</v>
      </c>
      <c r="AD31" s="179">
        <v>-860758.2</v>
      </c>
      <c r="AE31" s="126">
        <v>0</v>
      </c>
      <c r="AF31" s="179">
        <v>806</v>
      </c>
      <c r="AG31" s="179">
        <v>-194676.87</v>
      </c>
      <c r="AH31" s="126">
        <v>0</v>
      </c>
      <c r="AI31" s="179">
        <v>5408</v>
      </c>
      <c r="AJ31" s="179">
        <v>-1846287.08</v>
      </c>
      <c r="AK31" s="129">
        <v>0</v>
      </c>
      <c r="AL31" s="179">
        <v>7611</v>
      </c>
      <c r="AM31" s="179">
        <v>-3267437.24</v>
      </c>
      <c r="AN31" s="126">
        <v>0</v>
      </c>
      <c r="AO31" s="179">
        <v>7370</v>
      </c>
      <c r="AP31" s="179">
        <v>-1357984.49</v>
      </c>
      <c r="AQ31" s="126">
        <v>0</v>
      </c>
      <c r="AR31" s="179">
        <v>10587</v>
      </c>
      <c r="AS31" s="179">
        <v>-3274471.85</v>
      </c>
      <c r="AT31" s="129">
        <v>0</v>
      </c>
      <c r="AU31" s="179">
        <v>20547</v>
      </c>
      <c r="AV31" s="179">
        <v>-13022315.4</v>
      </c>
      <c r="AW31" s="126">
        <v>0</v>
      </c>
      <c r="AX31" s="179">
        <v>3034</v>
      </c>
      <c r="AY31" s="179">
        <v>-1085146.47</v>
      </c>
      <c r="AZ31" s="129">
        <v>0</v>
      </c>
      <c r="BA31" s="179">
        <v>3259</v>
      </c>
      <c r="BB31" s="179">
        <v>-239296574.75</v>
      </c>
      <c r="BC31" s="126">
        <v>0</v>
      </c>
      <c r="BD31" s="179">
        <v>122529</v>
      </c>
      <c r="BE31" s="179">
        <v>-363257071.77999997</v>
      </c>
    </row>
    <row r="32" spans="1:57" s="24" customFormat="1" ht="11.25" customHeight="1" x14ac:dyDescent="0.2">
      <c r="A32" s="30" t="s">
        <v>126</v>
      </c>
      <c r="B32" s="181">
        <v>8290</v>
      </c>
      <c r="C32" s="181">
        <v>6566288.9299999997</v>
      </c>
      <c r="D32" s="127">
        <v>0</v>
      </c>
      <c r="E32" s="181">
        <v>9940</v>
      </c>
      <c r="F32" s="181">
        <v>7069679.2199999997</v>
      </c>
      <c r="G32" s="127">
        <v>0</v>
      </c>
      <c r="H32" s="181">
        <v>30903</v>
      </c>
      <c r="I32" s="181">
        <v>35974901.829999998</v>
      </c>
      <c r="J32" s="129">
        <v>0</v>
      </c>
      <c r="K32" s="181">
        <v>9329</v>
      </c>
      <c r="L32" s="181">
        <v>5993041.8099999996</v>
      </c>
      <c r="M32" s="127">
        <v>0</v>
      </c>
      <c r="N32" s="181">
        <v>22420</v>
      </c>
      <c r="O32" s="181">
        <v>15215276.220000001</v>
      </c>
      <c r="P32" s="127">
        <v>0</v>
      </c>
      <c r="Q32" s="181">
        <v>100912</v>
      </c>
      <c r="R32" s="181">
        <v>721293767.70000005</v>
      </c>
      <c r="S32" s="129">
        <v>0</v>
      </c>
      <c r="T32" s="181">
        <v>10529</v>
      </c>
      <c r="U32" s="181">
        <v>6731715.8399999999</v>
      </c>
      <c r="V32" s="127">
        <v>0</v>
      </c>
      <c r="W32" s="181">
        <v>5117</v>
      </c>
      <c r="X32" s="181">
        <v>4497801.8600000003</v>
      </c>
      <c r="Y32" s="127">
        <v>0</v>
      </c>
      <c r="Z32" s="181">
        <v>2529</v>
      </c>
      <c r="AA32" s="181">
        <v>3435500.56</v>
      </c>
      <c r="AB32" s="129">
        <v>0</v>
      </c>
      <c r="AC32" s="181">
        <v>873</v>
      </c>
      <c r="AD32" s="181">
        <v>2645485.88</v>
      </c>
      <c r="AE32" s="127">
        <v>0</v>
      </c>
      <c r="AF32" s="181">
        <v>3528</v>
      </c>
      <c r="AG32" s="181">
        <v>2213227.79</v>
      </c>
      <c r="AH32" s="127">
        <v>0</v>
      </c>
      <c r="AI32" s="181">
        <v>21104</v>
      </c>
      <c r="AJ32" s="181">
        <v>17056476.129999999</v>
      </c>
      <c r="AK32" s="129">
        <v>0</v>
      </c>
      <c r="AL32" s="181">
        <v>21507</v>
      </c>
      <c r="AM32" s="181">
        <v>84815106.079999998</v>
      </c>
      <c r="AN32" s="127">
        <v>0</v>
      </c>
      <c r="AO32" s="181">
        <v>22626</v>
      </c>
      <c r="AP32" s="181">
        <v>11893365.25</v>
      </c>
      <c r="AQ32" s="127">
        <v>0</v>
      </c>
      <c r="AR32" s="181">
        <v>32165</v>
      </c>
      <c r="AS32" s="181">
        <v>21523535.899999999</v>
      </c>
      <c r="AT32" s="129">
        <v>0</v>
      </c>
      <c r="AU32" s="181">
        <v>65813</v>
      </c>
      <c r="AV32" s="181">
        <v>57938845.119999997</v>
      </c>
      <c r="AW32" s="127">
        <v>0</v>
      </c>
      <c r="AX32" s="181">
        <v>11087</v>
      </c>
      <c r="AY32" s="181">
        <v>14954038.73</v>
      </c>
      <c r="AZ32" s="129">
        <v>0</v>
      </c>
      <c r="BA32" s="181">
        <v>11811</v>
      </c>
      <c r="BB32" s="181">
        <v>674456522.48000002</v>
      </c>
      <c r="BC32" s="127">
        <v>0</v>
      </c>
      <c r="BD32" s="181">
        <v>390483</v>
      </c>
      <c r="BE32" s="181">
        <v>1694274577.3599999</v>
      </c>
    </row>
    <row r="33" spans="1:57" s="24" customFormat="1" ht="11.25" customHeight="1" thickBot="1" x14ac:dyDescent="0.25">
      <c r="A33" s="32" t="s">
        <v>127</v>
      </c>
      <c r="B33" s="183">
        <v>8374</v>
      </c>
      <c r="C33" s="183">
        <v>15504265.890000001</v>
      </c>
      <c r="D33" s="128">
        <v>0</v>
      </c>
      <c r="E33" s="183">
        <v>10010</v>
      </c>
      <c r="F33" s="183">
        <v>16951475.039999999</v>
      </c>
      <c r="G33" s="128">
        <v>0</v>
      </c>
      <c r="H33" s="183">
        <v>30778</v>
      </c>
      <c r="I33" s="183">
        <v>81122190.420000002</v>
      </c>
      <c r="J33" s="130">
        <v>0</v>
      </c>
      <c r="K33" s="183">
        <v>9334</v>
      </c>
      <c r="L33" s="183">
        <v>13398223.699999999</v>
      </c>
      <c r="M33" s="128">
        <v>0</v>
      </c>
      <c r="N33" s="183">
        <v>22159</v>
      </c>
      <c r="O33" s="183">
        <v>38048977.909999996</v>
      </c>
      <c r="P33" s="128">
        <v>0</v>
      </c>
      <c r="Q33" s="183">
        <v>98305</v>
      </c>
      <c r="R33" s="183">
        <v>1334820332.8599999</v>
      </c>
      <c r="S33" s="130">
        <v>0</v>
      </c>
      <c r="T33" s="183">
        <v>10448</v>
      </c>
      <c r="U33" s="183">
        <v>15403920.68</v>
      </c>
      <c r="V33" s="128">
        <v>0</v>
      </c>
      <c r="W33" s="183">
        <v>5161</v>
      </c>
      <c r="X33" s="183">
        <v>9972976.25</v>
      </c>
      <c r="Y33" s="128">
        <v>0</v>
      </c>
      <c r="Z33" s="183">
        <v>2564</v>
      </c>
      <c r="AA33" s="183">
        <v>8280846.0700000003</v>
      </c>
      <c r="AB33" s="130">
        <v>0</v>
      </c>
      <c r="AC33" s="183">
        <v>873</v>
      </c>
      <c r="AD33" s="183">
        <v>4751217.3600000003</v>
      </c>
      <c r="AE33" s="128">
        <v>0</v>
      </c>
      <c r="AF33" s="183">
        <v>3523</v>
      </c>
      <c r="AG33" s="183">
        <v>5387830.3099999996</v>
      </c>
      <c r="AH33" s="128">
        <v>0</v>
      </c>
      <c r="AI33" s="183">
        <v>21092</v>
      </c>
      <c r="AJ33" s="183">
        <v>43537485.210000001</v>
      </c>
      <c r="AK33" s="130">
        <v>0</v>
      </c>
      <c r="AL33" s="183">
        <v>20901</v>
      </c>
      <c r="AM33" s="183">
        <v>171631243.16999999</v>
      </c>
      <c r="AN33" s="128">
        <v>0</v>
      </c>
      <c r="AO33" s="183">
        <v>22138</v>
      </c>
      <c r="AP33" s="183">
        <v>29328166.960000001</v>
      </c>
      <c r="AQ33" s="128">
        <v>0</v>
      </c>
      <c r="AR33" s="183">
        <v>31541</v>
      </c>
      <c r="AS33" s="183">
        <v>46681217.810000002</v>
      </c>
      <c r="AT33" s="130">
        <v>0</v>
      </c>
      <c r="AU33" s="183">
        <v>64709</v>
      </c>
      <c r="AV33" s="183">
        <v>162891267.41</v>
      </c>
      <c r="AW33" s="128">
        <v>0</v>
      </c>
      <c r="AX33" s="183">
        <v>11036</v>
      </c>
      <c r="AY33" s="183">
        <v>32211819.140000001</v>
      </c>
      <c r="AZ33" s="130">
        <v>0</v>
      </c>
      <c r="BA33" s="183">
        <v>11929</v>
      </c>
      <c r="BB33" s="183">
        <v>2217062753.6100001</v>
      </c>
      <c r="BC33" s="128">
        <v>0</v>
      </c>
      <c r="BD33" s="183">
        <v>384875</v>
      </c>
      <c r="BE33" s="183">
        <v>4246986209.8000002</v>
      </c>
    </row>
  </sheetData>
  <mergeCells count="19">
    <mergeCell ref="BD5:BE5"/>
    <mergeCell ref="AL5:AM5"/>
    <mergeCell ref="AO5:AP5"/>
    <mergeCell ref="AR5:AS5"/>
    <mergeCell ref="AU5:AV5"/>
    <mergeCell ref="AX5:AY5"/>
    <mergeCell ref="BA5:BB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F1DE-9A8E-4038-9066-EF8188FDF8EE}">
  <sheetPr codeName="Feuil13">
    <tabColor theme="9" tint="0.39997558519241921"/>
  </sheetPr>
  <dimension ref="A1:AG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131</v>
      </c>
    </row>
    <row r="2" spans="1:33" ht="11.25" customHeight="1" x14ac:dyDescent="0.3"/>
    <row r="3" spans="1:33" ht="11.25" customHeight="1" x14ac:dyDescent="0.3">
      <c r="A3" s="2" t="str">
        <f>'Liste des tableaux'!B12</f>
        <v>Statistiques sur le bilan des sociétés non financières selon la tranche de revenu brut – 2021</v>
      </c>
    </row>
    <row r="4" spans="1:33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0">
        <v>186036</v>
      </c>
      <c r="C7" s="120">
        <v>0</v>
      </c>
      <c r="D7" s="120">
        <v>0</v>
      </c>
      <c r="E7" s="120">
        <v>50019</v>
      </c>
      <c r="F7" s="120">
        <v>0</v>
      </c>
      <c r="G7" s="120">
        <v>0</v>
      </c>
      <c r="H7" s="120">
        <v>67962</v>
      </c>
      <c r="I7" s="121">
        <v>0</v>
      </c>
      <c r="J7" s="124">
        <v>0</v>
      </c>
      <c r="K7" s="120">
        <v>43206</v>
      </c>
      <c r="L7" s="120">
        <v>0</v>
      </c>
      <c r="M7" s="120">
        <v>0</v>
      </c>
      <c r="N7" s="120">
        <v>50670</v>
      </c>
      <c r="O7" s="120">
        <v>0</v>
      </c>
      <c r="P7" s="120">
        <v>0</v>
      </c>
      <c r="Q7" s="120">
        <v>12816</v>
      </c>
      <c r="R7" s="121">
        <v>0</v>
      </c>
      <c r="S7" s="124">
        <v>0</v>
      </c>
      <c r="T7" s="120">
        <v>3273</v>
      </c>
      <c r="U7" s="120">
        <v>0</v>
      </c>
      <c r="V7" s="120">
        <v>0</v>
      </c>
      <c r="W7" s="120">
        <v>2943</v>
      </c>
      <c r="X7" s="120">
        <v>0</v>
      </c>
      <c r="Y7" s="120">
        <v>0</v>
      </c>
      <c r="Z7" s="120">
        <v>2593</v>
      </c>
      <c r="AA7" s="121">
        <v>0</v>
      </c>
      <c r="AB7" s="124">
        <v>0</v>
      </c>
      <c r="AC7" s="120">
        <v>1100</v>
      </c>
      <c r="AD7" s="120">
        <v>0</v>
      </c>
      <c r="AE7" s="120">
        <v>0</v>
      </c>
      <c r="AF7" s="120">
        <v>420618</v>
      </c>
      <c r="AG7" s="121">
        <v>0</v>
      </c>
    </row>
    <row r="8" spans="1:33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194</v>
      </c>
      <c r="B9" s="177">
        <v>52007</v>
      </c>
      <c r="C9" s="177">
        <v>3113870.37</v>
      </c>
      <c r="D9" s="121">
        <v>0</v>
      </c>
      <c r="E9" s="177">
        <v>29601</v>
      </c>
      <c r="F9" s="177">
        <v>965484.04</v>
      </c>
      <c r="G9" s="121">
        <v>0</v>
      </c>
      <c r="H9" s="177">
        <v>46588</v>
      </c>
      <c r="I9" s="177">
        <v>2444614.02</v>
      </c>
      <c r="J9" s="124">
        <v>0</v>
      </c>
      <c r="K9" s="177">
        <v>32917</v>
      </c>
      <c r="L9" s="177">
        <v>3476733.28</v>
      </c>
      <c r="M9" s="121">
        <v>0</v>
      </c>
      <c r="N9" s="177">
        <v>42706</v>
      </c>
      <c r="O9" s="177">
        <v>14331636.060000001</v>
      </c>
      <c r="P9" s="121">
        <v>0</v>
      </c>
      <c r="Q9" s="177">
        <v>11730</v>
      </c>
      <c r="R9" s="177">
        <v>16489868.43</v>
      </c>
      <c r="S9" s="124">
        <v>0</v>
      </c>
      <c r="T9" s="177">
        <v>2979</v>
      </c>
      <c r="U9" s="177">
        <v>18988215.09</v>
      </c>
      <c r="V9" s="121">
        <v>0</v>
      </c>
      <c r="W9" s="177">
        <v>2750</v>
      </c>
      <c r="X9" s="177">
        <v>15433281.41</v>
      </c>
      <c r="Y9" s="121">
        <v>0</v>
      </c>
      <c r="Z9" s="177">
        <v>2353</v>
      </c>
      <c r="AA9" s="177">
        <v>59310215.899999999</v>
      </c>
      <c r="AB9" s="124">
        <v>0</v>
      </c>
      <c r="AC9" s="177">
        <v>989</v>
      </c>
      <c r="AD9" s="177">
        <v>266094412.16999999</v>
      </c>
      <c r="AE9" s="121">
        <v>0</v>
      </c>
      <c r="AF9" s="177">
        <v>224620</v>
      </c>
      <c r="AG9" s="177">
        <v>400648330.77999997</v>
      </c>
    </row>
    <row r="10" spans="1:33" s="24" customFormat="1" ht="11.25" customHeight="1" x14ac:dyDescent="0.2">
      <c r="A10" s="29" t="s">
        <v>104</v>
      </c>
      <c r="B10" s="177">
        <v>17511</v>
      </c>
      <c r="C10" s="177">
        <v>3144706.44</v>
      </c>
      <c r="D10" s="121">
        <v>0</v>
      </c>
      <c r="E10" s="177">
        <v>10364</v>
      </c>
      <c r="F10" s="177">
        <v>569034.65</v>
      </c>
      <c r="G10" s="121">
        <v>0</v>
      </c>
      <c r="H10" s="177">
        <v>21217</v>
      </c>
      <c r="I10" s="177">
        <v>1635412.39</v>
      </c>
      <c r="J10" s="124">
        <v>0</v>
      </c>
      <c r="K10" s="177">
        <v>19585</v>
      </c>
      <c r="L10" s="177">
        <v>2456471.79</v>
      </c>
      <c r="M10" s="121">
        <v>0</v>
      </c>
      <c r="N10" s="177">
        <v>30699</v>
      </c>
      <c r="O10" s="177">
        <v>9951822.4499999993</v>
      </c>
      <c r="P10" s="121">
        <v>0</v>
      </c>
      <c r="Q10" s="177">
        <v>9241</v>
      </c>
      <c r="R10" s="177">
        <v>11059964.949999999</v>
      </c>
      <c r="S10" s="124">
        <v>0</v>
      </c>
      <c r="T10" s="177">
        <v>2422</v>
      </c>
      <c r="U10" s="177">
        <v>6770074.3200000003</v>
      </c>
      <c r="V10" s="121">
        <v>0</v>
      </c>
      <c r="W10" s="177">
        <v>2335</v>
      </c>
      <c r="X10" s="177">
        <v>10841897.16</v>
      </c>
      <c r="Y10" s="121">
        <v>0</v>
      </c>
      <c r="Z10" s="177">
        <v>1966</v>
      </c>
      <c r="AA10" s="177">
        <v>26295100.140000001</v>
      </c>
      <c r="AB10" s="124">
        <v>0</v>
      </c>
      <c r="AC10" s="177">
        <v>813</v>
      </c>
      <c r="AD10" s="177">
        <v>100614536.33</v>
      </c>
      <c r="AE10" s="121">
        <v>0</v>
      </c>
      <c r="AF10" s="177">
        <v>116153</v>
      </c>
      <c r="AG10" s="177">
        <v>173339020.62</v>
      </c>
    </row>
    <row r="11" spans="1:33" s="24" customFormat="1" ht="11.25" customHeight="1" x14ac:dyDescent="0.2">
      <c r="A11" s="29" t="s">
        <v>105</v>
      </c>
      <c r="B11" s="177">
        <v>27685</v>
      </c>
      <c r="C11" s="177">
        <v>8949621.0500000007</v>
      </c>
      <c r="D11" s="121">
        <v>0</v>
      </c>
      <c r="E11" s="177">
        <v>11677</v>
      </c>
      <c r="F11" s="177">
        <v>854527.13</v>
      </c>
      <c r="G11" s="121">
        <v>0</v>
      </c>
      <c r="H11" s="177">
        <v>17378</v>
      </c>
      <c r="I11" s="177">
        <v>2162138.5099999998</v>
      </c>
      <c r="J11" s="124">
        <v>0</v>
      </c>
      <c r="K11" s="177">
        <v>11621</v>
      </c>
      <c r="L11" s="177">
        <v>2145822.9300000002</v>
      </c>
      <c r="M11" s="121">
        <v>0</v>
      </c>
      <c r="N11" s="177">
        <v>14806</v>
      </c>
      <c r="O11" s="177">
        <v>5800456.8099999996</v>
      </c>
      <c r="P11" s="121">
        <v>0</v>
      </c>
      <c r="Q11" s="177">
        <v>4014</v>
      </c>
      <c r="R11" s="177">
        <v>5223696.03</v>
      </c>
      <c r="S11" s="124">
        <v>0</v>
      </c>
      <c r="T11" s="177">
        <v>925</v>
      </c>
      <c r="U11" s="177">
        <v>2441782.6</v>
      </c>
      <c r="V11" s="121">
        <v>0</v>
      </c>
      <c r="W11" s="177">
        <v>851</v>
      </c>
      <c r="X11" s="177">
        <v>4733050.5199999996</v>
      </c>
      <c r="Y11" s="121">
        <v>0</v>
      </c>
      <c r="Z11" s="177">
        <v>721</v>
      </c>
      <c r="AA11" s="177">
        <v>12074988.300000001</v>
      </c>
      <c r="AB11" s="124">
        <v>0</v>
      </c>
      <c r="AC11" s="177">
        <v>375</v>
      </c>
      <c r="AD11" s="177">
        <v>194900243.11000001</v>
      </c>
      <c r="AE11" s="121">
        <v>0</v>
      </c>
      <c r="AF11" s="177">
        <v>90053</v>
      </c>
      <c r="AG11" s="177">
        <v>239286326.99000001</v>
      </c>
    </row>
    <row r="12" spans="1:33" s="24" customFormat="1" ht="11.25" customHeight="1" x14ac:dyDescent="0.2">
      <c r="A12" s="29" t="s">
        <v>106</v>
      </c>
      <c r="B12" s="179">
        <v>141437</v>
      </c>
      <c r="C12" s="179">
        <v>15526029.439999999</v>
      </c>
      <c r="D12" s="126">
        <v>0</v>
      </c>
      <c r="E12" s="179">
        <v>48092</v>
      </c>
      <c r="F12" s="179">
        <v>5595596.0300000003</v>
      </c>
      <c r="G12" s="126">
        <v>0</v>
      </c>
      <c r="H12" s="179">
        <v>65833</v>
      </c>
      <c r="I12" s="179">
        <v>11566860.210000001</v>
      </c>
      <c r="J12" s="129">
        <v>0</v>
      </c>
      <c r="K12" s="179">
        <v>41828</v>
      </c>
      <c r="L12" s="179">
        <v>12121638.869999999</v>
      </c>
      <c r="M12" s="126">
        <v>0</v>
      </c>
      <c r="N12" s="179">
        <v>48832</v>
      </c>
      <c r="O12" s="179">
        <v>27540807.609999999</v>
      </c>
      <c r="P12" s="126">
        <v>0</v>
      </c>
      <c r="Q12" s="179">
        <v>12202</v>
      </c>
      <c r="R12" s="179">
        <v>18742141.68</v>
      </c>
      <c r="S12" s="129">
        <v>0</v>
      </c>
      <c r="T12" s="179">
        <v>3094</v>
      </c>
      <c r="U12" s="179">
        <v>9989313.7599999998</v>
      </c>
      <c r="V12" s="126">
        <v>0</v>
      </c>
      <c r="W12" s="179">
        <v>2819</v>
      </c>
      <c r="X12" s="179">
        <v>19606237.280000001</v>
      </c>
      <c r="Y12" s="126">
        <v>0</v>
      </c>
      <c r="Z12" s="179">
        <v>2440</v>
      </c>
      <c r="AA12" s="179">
        <v>61745615.979999997</v>
      </c>
      <c r="AB12" s="129">
        <v>0</v>
      </c>
      <c r="AC12" s="179">
        <v>1047</v>
      </c>
      <c r="AD12" s="179">
        <v>198367170.24000001</v>
      </c>
      <c r="AE12" s="126">
        <v>0</v>
      </c>
      <c r="AF12" s="179">
        <v>367624</v>
      </c>
      <c r="AG12" s="179">
        <v>380801411.10000002</v>
      </c>
    </row>
    <row r="13" spans="1:33" s="24" customFormat="1" ht="11.25" customHeight="1" x14ac:dyDescent="0.2">
      <c r="A13" s="28" t="s">
        <v>107</v>
      </c>
      <c r="B13" s="178">
        <v>149486</v>
      </c>
      <c r="C13" s="178">
        <v>30734227.289999999</v>
      </c>
      <c r="D13" s="120">
        <v>0</v>
      </c>
      <c r="E13" s="178">
        <v>48910</v>
      </c>
      <c r="F13" s="178">
        <v>7984641.8600000003</v>
      </c>
      <c r="G13" s="120">
        <v>0</v>
      </c>
      <c r="H13" s="178">
        <v>66843</v>
      </c>
      <c r="I13" s="178">
        <v>17809025.129999999</v>
      </c>
      <c r="J13" s="124">
        <v>0</v>
      </c>
      <c r="K13" s="178">
        <v>42467</v>
      </c>
      <c r="L13" s="178">
        <v>20200666.879999999</v>
      </c>
      <c r="M13" s="120">
        <v>0</v>
      </c>
      <c r="N13" s="178">
        <v>49536</v>
      </c>
      <c r="O13" s="178">
        <v>57624722.93</v>
      </c>
      <c r="P13" s="120">
        <v>0</v>
      </c>
      <c r="Q13" s="178">
        <v>12385</v>
      </c>
      <c r="R13" s="178">
        <v>51515671.079999998</v>
      </c>
      <c r="S13" s="124">
        <v>0</v>
      </c>
      <c r="T13" s="178">
        <v>3123</v>
      </c>
      <c r="U13" s="178">
        <v>38189385.759999998</v>
      </c>
      <c r="V13" s="120">
        <v>0</v>
      </c>
      <c r="W13" s="178">
        <v>2844</v>
      </c>
      <c r="X13" s="178">
        <v>50614466.380000003</v>
      </c>
      <c r="Y13" s="120">
        <v>0</v>
      </c>
      <c r="Z13" s="178">
        <v>2459</v>
      </c>
      <c r="AA13" s="178">
        <v>159425920.31999999</v>
      </c>
      <c r="AB13" s="124">
        <v>0</v>
      </c>
      <c r="AC13" s="178">
        <v>1051</v>
      </c>
      <c r="AD13" s="178">
        <v>759976361.85000002</v>
      </c>
      <c r="AE13" s="120">
        <v>0</v>
      </c>
      <c r="AF13" s="178">
        <v>379104</v>
      </c>
      <c r="AG13" s="178">
        <v>1194075089.49</v>
      </c>
    </row>
    <row r="14" spans="1:33" s="24" customFormat="1" ht="11.25" customHeight="1" x14ac:dyDescent="0.2">
      <c r="A14" s="29" t="s">
        <v>108</v>
      </c>
      <c r="B14" s="177">
        <v>32164</v>
      </c>
      <c r="C14" s="177">
        <v>72277359.290000007</v>
      </c>
      <c r="D14" s="121">
        <v>0</v>
      </c>
      <c r="E14" s="177">
        <v>10340</v>
      </c>
      <c r="F14" s="177">
        <v>6955152.7199999997</v>
      </c>
      <c r="G14" s="121">
        <v>0</v>
      </c>
      <c r="H14" s="177">
        <v>18955</v>
      </c>
      <c r="I14" s="177">
        <v>17122818.140000001</v>
      </c>
      <c r="J14" s="124">
        <v>0</v>
      </c>
      <c r="K14" s="177">
        <v>13666</v>
      </c>
      <c r="L14" s="177">
        <v>13701360.18</v>
      </c>
      <c r="M14" s="121">
        <v>0</v>
      </c>
      <c r="N14" s="177">
        <v>15981</v>
      </c>
      <c r="O14" s="177">
        <v>27332207.18</v>
      </c>
      <c r="P14" s="121">
        <v>0</v>
      </c>
      <c r="Q14" s="177">
        <v>4774</v>
      </c>
      <c r="R14" s="177">
        <v>28316912.670000002</v>
      </c>
      <c r="S14" s="124">
        <v>0</v>
      </c>
      <c r="T14" s="177">
        <v>1379</v>
      </c>
      <c r="U14" s="177">
        <v>17832051.030000001</v>
      </c>
      <c r="V14" s="121">
        <v>0</v>
      </c>
      <c r="W14" s="177">
        <v>1464</v>
      </c>
      <c r="X14" s="177">
        <v>36466613.219999999</v>
      </c>
      <c r="Y14" s="121">
        <v>0</v>
      </c>
      <c r="Z14" s="177">
        <v>1328</v>
      </c>
      <c r="AA14" s="177">
        <v>97977169.459999993</v>
      </c>
      <c r="AB14" s="124">
        <v>0</v>
      </c>
      <c r="AC14" s="177">
        <v>661</v>
      </c>
      <c r="AD14" s="177">
        <v>1330026487.7</v>
      </c>
      <c r="AE14" s="121">
        <v>0</v>
      </c>
      <c r="AF14" s="177">
        <v>100712</v>
      </c>
      <c r="AG14" s="177">
        <v>1648008131.6099999</v>
      </c>
    </row>
    <row r="15" spans="1:33" s="24" customFormat="1" ht="11.25" customHeight="1" x14ac:dyDescent="0.2">
      <c r="A15" s="29" t="s">
        <v>109</v>
      </c>
      <c r="B15" s="177">
        <v>70926</v>
      </c>
      <c r="C15" s="177">
        <v>33222627.489999998</v>
      </c>
      <c r="D15" s="121">
        <v>0</v>
      </c>
      <c r="E15" s="177">
        <v>37208</v>
      </c>
      <c r="F15" s="177">
        <v>3804580.79</v>
      </c>
      <c r="G15" s="121">
        <v>0</v>
      </c>
      <c r="H15" s="177">
        <v>54973</v>
      </c>
      <c r="I15" s="177">
        <v>9768777.8000000007</v>
      </c>
      <c r="J15" s="124">
        <v>0</v>
      </c>
      <c r="K15" s="177">
        <v>36750</v>
      </c>
      <c r="L15" s="177">
        <v>10544427.130000001</v>
      </c>
      <c r="M15" s="121">
        <v>0</v>
      </c>
      <c r="N15" s="177">
        <v>44239</v>
      </c>
      <c r="O15" s="177">
        <v>33130125.420000002</v>
      </c>
      <c r="P15" s="121">
        <v>0</v>
      </c>
      <c r="Q15" s="177">
        <v>10893</v>
      </c>
      <c r="R15" s="177">
        <v>23611223.149999999</v>
      </c>
      <c r="S15" s="124">
        <v>0</v>
      </c>
      <c r="T15" s="177">
        <v>2768</v>
      </c>
      <c r="U15" s="177">
        <v>11536660.26</v>
      </c>
      <c r="V15" s="121">
        <v>0</v>
      </c>
      <c r="W15" s="177">
        <v>2626</v>
      </c>
      <c r="X15" s="177">
        <v>17609863.52</v>
      </c>
      <c r="Y15" s="121">
        <v>0</v>
      </c>
      <c r="Z15" s="177">
        <v>2306</v>
      </c>
      <c r="AA15" s="177">
        <v>49642006.329999998</v>
      </c>
      <c r="AB15" s="124">
        <v>0</v>
      </c>
      <c r="AC15" s="177">
        <v>985</v>
      </c>
      <c r="AD15" s="177">
        <v>437780434.10000002</v>
      </c>
      <c r="AE15" s="121">
        <v>0</v>
      </c>
      <c r="AF15" s="177">
        <v>263674</v>
      </c>
      <c r="AG15" s="177">
        <v>630650726.00999999</v>
      </c>
    </row>
    <row r="16" spans="1:33" s="24" customFormat="1" ht="11.25" customHeight="1" x14ac:dyDescent="0.2">
      <c r="A16" s="29" t="s">
        <v>110</v>
      </c>
      <c r="B16" s="179">
        <v>44717</v>
      </c>
      <c r="C16" s="179">
        <v>-13489676.060000001</v>
      </c>
      <c r="D16" s="126">
        <v>0</v>
      </c>
      <c r="E16" s="179">
        <v>15329</v>
      </c>
      <c r="F16" s="179">
        <v>2093362.28</v>
      </c>
      <c r="G16" s="126">
        <v>0</v>
      </c>
      <c r="H16" s="179">
        <v>25152</v>
      </c>
      <c r="I16" s="179">
        <v>4988204.3899999997</v>
      </c>
      <c r="J16" s="129">
        <v>0</v>
      </c>
      <c r="K16" s="179">
        <v>21005</v>
      </c>
      <c r="L16" s="179">
        <v>8355167.8399999999</v>
      </c>
      <c r="M16" s="126">
        <v>0</v>
      </c>
      <c r="N16" s="179">
        <v>28531</v>
      </c>
      <c r="O16" s="179">
        <v>27795951.030000001</v>
      </c>
      <c r="P16" s="126">
        <v>0</v>
      </c>
      <c r="Q16" s="179">
        <v>7963</v>
      </c>
      <c r="R16" s="179">
        <v>19792677.41</v>
      </c>
      <c r="S16" s="129">
        <v>0</v>
      </c>
      <c r="T16" s="179">
        <v>2077</v>
      </c>
      <c r="U16" s="179">
        <v>10752565.130000001</v>
      </c>
      <c r="V16" s="126">
        <v>0</v>
      </c>
      <c r="W16" s="179">
        <v>2008</v>
      </c>
      <c r="X16" s="179">
        <v>20194253.239999998</v>
      </c>
      <c r="Y16" s="126">
        <v>0</v>
      </c>
      <c r="Z16" s="179">
        <v>2013</v>
      </c>
      <c r="AA16" s="179">
        <v>65792152.409999996</v>
      </c>
      <c r="AB16" s="129">
        <v>0</v>
      </c>
      <c r="AC16" s="179">
        <v>984</v>
      </c>
      <c r="AD16" s="179">
        <v>627977605.03999996</v>
      </c>
      <c r="AE16" s="126">
        <v>0</v>
      </c>
      <c r="AF16" s="179">
        <v>149779</v>
      </c>
      <c r="AG16" s="179">
        <v>774252262.70000005</v>
      </c>
    </row>
    <row r="17" spans="1:33" s="24" customFormat="1" ht="11.25" customHeight="1" x14ac:dyDescent="0.2">
      <c r="A17" s="30" t="s">
        <v>111</v>
      </c>
      <c r="B17" s="181">
        <v>107894</v>
      </c>
      <c r="C17" s="181">
        <v>92010310.719999999</v>
      </c>
      <c r="D17" s="127">
        <v>0</v>
      </c>
      <c r="E17" s="181">
        <v>42509</v>
      </c>
      <c r="F17" s="181">
        <v>12853095.789999999</v>
      </c>
      <c r="G17" s="127">
        <v>0</v>
      </c>
      <c r="H17" s="181">
        <v>61416</v>
      </c>
      <c r="I17" s="181">
        <v>31879800.34</v>
      </c>
      <c r="J17" s="129">
        <v>0</v>
      </c>
      <c r="K17" s="181">
        <v>40279</v>
      </c>
      <c r="L17" s="181">
        <v>32600955.149999999</v>
      </c>
      <c r="M17" s="127">
        <v>0</v>
      </c>
      <c r="N17" s="181">
        <v>47591</v>
      </c>
      <c r="O17" s="181">
        <v>88258283.629999995</v>
      </c>
      <c r="P17" s="127">
        <v>0</v>
      </c>
      <c r="Q17" s="181">
        <v>11913</v>
      </c>
      <c r="R17" s="181">
        <v>71720813.230000004</v>
      </c>
      <c r="S17" s="129">
        <v>0</v>
      </c>
      <c r="T17" s="181">
        <v>2992</v>
      </c>
      <c r="U17" s="181">
        <v>40121276.420000002</v>
      </c>
      <c r="V17" s="127">
        <v>0</v>
      </c>
      <c r="W17" s="181">
        <v>2757</v>
      </c>
      <c r="X17" s="181">
        <v>74270729.989999995</v>
      </c>
      <c r="Y17" s="127">
        <v>0</v>
      </c>
      <c r="Z17" s="181">
        <v>2455</v>
      </c>
      <c r="AA17" s="181">
        <v>213411328.19999999</v>
      </c>
      <c r="AB17" s="129">
        <v>0</v>
      </c>
      <c r="AC17" s="181">
        <v>1066</v>
      </c>
      <c r="AD17" s="181">
        <v>2395784526.8400002</v>
      </c>
      <c r="AE17" s="127">
        <v>0</v>
      </c>
      <c r="AF17" s="181">
        <v>320872</v>
      </c>
      <c r="AG17" s="181">
        <v>3052911120.3099999</v>
      </c>
    </row>
    <row r="18" spans="1:33" s="24" customFormat="1" ht="11.25" customHeight="1" x14ac:dyDescent="0.2">
      <c r="A18" s="30" t="s">
        <v>112</v>
      </c>
      <c r="B18" s="181">
        <v>155650</v>
      </c>
      <c r="C18" s="181">
        <v>122744538.01000001</v>
      </c>
      <c r="D18" s="127">
        <v>0</v>
      </c>
      <c r="E18" s="181">
        <v>48735</v>
      </c>
      <c r="F18" s="181">
        <v>20837737.640000001</v>
      </c>
      <c r="G18" s="127">
        <v>0</v>
      </c>
      <c r="H18" s="181">
        <v>66693</v>
      </c>
      <c r="I18" s="181">
        <v>49688825.460000001</v>
      </c>
      <c r="J18" s="129">
        <v>0</v>
      </c>
      <c r="K18" s="181">
        <v>42408</v>
      </c>
      <c r="L18" s="181">
        <v>52801622.030000001</v>
      </c>
      <c r="M18" s="127">
        <v>0</v>
      </c>
      <c r="N18" s="181">
        <v>49475</v>
      </c>
      <c r="O18" s="181">
        <v>145883006.56999999</v>
      </c>
      <c r="P18" s="127">
        <v>0</v>
      </c>
      <c r="Q18" s="181">
        <v>12402</v>
      </c>
      <c r="R18" s="181">
        <v>123236484.31</v>
      </c>
      <c r="S18" s="129">
        <v>0</v>
      </c>
      <c r="T18" s="181">
        <v>3131</v>
      </c>
      <c r="U18" s="181">
        <v>78310662.189999998</v>
      </c>
      <c r="V18" s="127">
        <v>0</v>
      </c>
      <c r="W18" s="181">
        <v>2842</v>
      </c>
      <c r="X18" s="181">
        <v>124885196.37</v>
      </c>
      <c r="Y18" s="127">
        <v>0</v>
      </c>
      <c r="Z18" s="181">
        <v>2480</v>
      </c>
      <c r="AA18" s="181">
        <v>372837248.52999997</v>
      </c>
      <c r="AB18" s="129">
        <v>0</v>
      </c>
      <c r="AC18" s="181">
        <v>1059</v>
      </c>
      <c r="AD18" s="181">
        <v>3155760888.6900001</v>
      </c>
      <c r="AE18" s="127">
        <v>0</v>
      </c>
      <c r="AF18" s="181">
        <v>384875</v>
      </c>
      <c r="AG18" s="181">
        <v>4246986209.8000002</v>
      </c>
    </row>
    <row r="19" spans="1:33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4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4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</row>
    <row r="20" spans="1:33" s="24" customFormat="1" ht="11.25" customHeight="1" x14ac:dyDescent="0.2">
      <c r="A20" s="29" t="s">
        <v>114</v>
      </c>
      <c r="B20" s="177">
        <v>4911</v>
      </c>
      <c r="C20" s="177">
        <v>396823.44</v>
      </c>
      <c r="D20" s="121">
        <v>0</v>
      </c>
      <c r="E20" s="177">
        <v>3465</v>
      </c>
      <c r="F20" s="177">
        <v>185445.38</v>
      </c>
      <c r="G20" s="121">
        <v>0</v>
      </c>
      <c r="H20" s="177">
        <v>5438</v>
      </c>
      <c r="I20" s="177">
        <v>322758.96000000002</v>
      </c>
      <c r="J20" s="124">
        <v>0</v>
      </c>
      <c r="K20" s="177">
        <v>4117</v>
      </c>
      <c r="L20" s="177">
        <v>368327.18</v>
      </c>
      <c r="M20" s="121">
        <v>0</v>
      </c>
      <c r="N20" s="177">
        <v>4827</v>
      </c>
      <c r="O20" s="177">
        <v>1337147.7</v>
      </c>
      <c r="P20" s="121">
        <v>0</v>
      </c>
      <c r="Q20" s="177">
        <v>995</v>
      </c>
      <c r="R20" s="177">
        <v>898905.64</v>
      </c>
      <c r="S20" s="124">
        <v>0</v>
      </c>
      <c r="T20" s="177">
        <v>250</v>
      </c>
      <c r="U20" s="177">
        <v>411971.84000000003</v>
      </c>
      <c r="V20" s="121">
        <v>0</v>
      </c>
      <c r="W20" s="177">
        <v>225</v>
      </c>
      <c r="X20" s="177">
        <v>2098718.1800000002</v>
      </c>
      <c r="Y20" s="121">
        <v>0</v>
      </c>
      <c r="Z20" s="177">
        <v>141</v>
      </c>
      <c r="AA20" s="177">
        <v>1189970.99</v>
      </c>
      <c r="AB20" s="124">
        <v>0</v>
      </c>
      <c r="AC20" s="177">
        <v>30</v>
      </c>
      <c r="AD20" s="177">
        <v>4470516.72</v>
      </c>
      <c r="AE20" s="121">
        <v>0</v>
      </c>
      <c r="AF20" s="177">
        <v>24399</v>
      </c>
      <c r="AG20" s="177">
        <v>11680586.029999999</v>
      </c>
    </row>
    <row r="21" spans="1:33" s="24" customFormat="1" ht="11.25" customHeight="1" x14ac:dyDescent="0.2">
      <c r="A21" s="29" t="s">
        <v>195</v>
      </c>
      <c r="B21" s="177">
        <v>87096</v>
      </c>
      <c r="C21" s="177">
        <v>5973806.2699999996</v>
      </c>
      <c r="D21" s="121">
        <v>0</v>
      </c>
      <c r="E21" s="177">
        <v>39133</v>
      </c>
      <c r="F21" s="177">
        <v>849102.26</v>
      </c>
      <c r="G21" s="121">
        <v>0</v>
      </c>
      <c r="H21" s="177">
        <v>57540</v>
      </c>
      <c r="I21" s="177">
        <v>2182765.84</v>
      </c>
      <c r="J21" s="124">
        <v>0</v>
      </c>
      <c r="K21" s="177">
        <v>38664</v>
      </c>
      <c r="L21" s="177">
        <v>2544910.44</v>
      </c>
      <c r="M21" s="121">
        <v>0</v>
      </c>
      <c r="N21" s="177">
        <v>47225</v>
      </c>
      <c r="O21" s="177">
        <v>11068811.26</v>
      </c>
      <c r="P21" s="121">
        <v>0</v>
      </c>
      <c r="Q21" s="177">
        <v>12072</v>
      </c>
      <c r="R21" s="177">
        <v>14050516.49</v>
      </c>
      <c r="S21" s="124">
        <v>0</v>
      </c>
      <c r="T21" s="177">
        <v>3036</v>
      </c>
      <c r="U21" s="177">
        <v>7532521.5899999999</v>
      </c>
      <c r="V21" s="121">
        <v>0</v>
      </c>
      <c r="W21" s="177">
        <v>2783</v>
      </c>
      <c r="X21" s="177">
        <v>13255651.140000001</v>
      </c>
      <c r="Y21" s="121">
        <v>0</v>
      </c>
      <c r="Z21" s="177">
        <v>2386</v>
      </c>
      <c r="AA21" s="177">
        <v>49906618.670000002</v>
      </c>
      <c r="AB21" s="124">
        <v>0</v>
      </c>
      <c r="AC21" s="177">
        <v>1016</v>
      </c>
      <c r="AD21" s="177">
        <v>242714329.94</v>
      </c>
      <c r="AE21" s="121">
        <v>0</v>
      </c>
      <c r="AF21" s="177">
        <v>290951</v>
      </c>
      <c r="AG21" s="177">
        <v>350079033.88999999</v>
      </c>
    </row>
    <row r="22" spans="1:33" s="24" customFormat="1" ht="11.25" customHeight="1" x14ac:dyDescent="0.2">
      <c r="A22" s="29" t="s">
        <v>116</v>
      </c>
      <c r="B22" s="179">
        <v>112233</v>
      </c>
      <c r="C22" s="179">
        <v>14463136.720000001</v>
      </c>
      <c r="D22" s="126">
        <v>0</v>
      </c>
      <c r="E22" s="179">
        <v>43459</v>
      </c>
      <c r="F22" s="179">
        <v>3332002.17</v>
      </c>
      <c r="G22" s="126">
        <v>0</v>
      </c>
      <c r="H22" s="179">
        <v>60365</v>
      </c>
      <c r="I22" s="179">
        <v>6596765.1799999997</v>
      </c>
      <c r="J22" s="129">
        <v>0</v>
      </c>
      <c r="K22" s="179">
        <v>39143</v>
      </c>
      <c r="L22" s="179">
        <v>7960415.1900000004</v>
      </c>
      <c r="M22" s="126">
        <v>0</v>
      </c>
      <c r="N22" s="179">
        <v>46607</v>
      </c>
      <c r="O22" s="179">
        <v>22575258.399999999</v>
      </c>
      <c r="P22" s="126">
        <v>0</v>
      </c>
      <c r="Q22" s="179">
        <v>11709</v>
      </c>
      <c r="R22" s="179">
        <v>21673164.010000002</v>
      </c>
      <c r="S22" s="129">
        <v>0</v>
      </c>
      <c r="T22" s="179">
        <v>2949</v>
      </c>
      <c r="U22" s="179">
        <v>18410832.010000002</v>
      </c>
      <c r="V22" s="126">
        <v>0</v>
      </c>
      <c r="W22" s="179">
        <v>2730</v>
      </c>
      <c r="X22" s="179">
        <v>21665112.620000001</v>
      </c>
      <c r="Y22" s="126">
        <v>0</v>
      </c>
      <c r="Z22" s="179">
        <v>2340</v>
      </c>
      <c r="AA22" s="179">
        <v>61129364.75</v>
      </c>
      <c r="AB22" s="129">
        <v>0</v>
      </c>
      <c r="AC22" s="179">
        <v>1016</v>
      </c>
      <c r="AD22" s="179">
        <v>444590500.85000002</v>
      </c>
      <c r="AE22" s="126">
        <v>0</v>
      </c>
      <c r="AF22" s="179">
        <v>322551</v>
      </c>
      <c r="AG22" s="179">
        <v>622396551.89999998</v>
      </c>
    </row>
    <row r="23" spans="1:33" s="24" customFormat="1" ht="11.25" customHeight="1" x14ac:dyDescent="0.2">
      <c r="A23" s="28" t="s">
        <v>117</v>
      </c>
      <c r="B23" s="178">
        <v>132560</v>
      </c>
      <c r="C23" s="178">
        <v>20833766.440000001</v>
      </c>
      <c r="D23" s="120">
        <v>0</v>
      </c>
      <c r="E23" s="178">
        <v>47896</v>
      </c>
      <c r="F23" s="178">
        <v>4366549.8099999996</v>
      </c>
      <c r="G23" s="120">
        <v>0</v>
      </c>
      <c r="H23" s="178">
        <v>65851</v>
      </c>
      <c r="I23" s="178">
        <v>9102289.9900000002</v>
      </c>
      <c r="J23" s="124">
        <v>0</v>
      </c>
      <c r="K23" s="178">
        <v>42087</v>
      </c>
      <c r="L23" s="178">
        <v>10873652.800000001</v>
      </c>
      <c r="M23" s="120">
        <v>0</v>
      </c>
      <c r="N23" s="178">
        <v>49314</v>
      </c>
      <c r="O23" s="178">
        <v>34981217.359999999</v>
      </c>
      <c r="P23" s="120">
        <v>0</v>
      </c>
      <c r="Q23" s="178">
        <v>12350</v>
      </c>
      <c r="R23" s="178">
        <v>36622586.140000001</v>
      </c>
      <c r="S23" s="124">
        <v>0</v>
      </c>
      <c r="T23" s="178">
        <v>3096</v>
      </c>
      <c r="U23" s="178">
        <v>26355325.43</v>
      </c>
      <c r="V23" s="120">
        <v>0</v>
      </c>
      <c r="W23" s="178">
        <v>2838</v>
      </c>
      <c r="X23" s="178">
        <v>37019481.939999998</v>
      </c>
      <c r="Y23" s="120">
        <v>0</v>
      </c>
      <c r="Z23" s="178">
        <v>2452</v>
      </c>
      <c r="AA23" s="178">
        <v>112225954.41</v>
      </c>
      <c r="AB23" s="124">
        <v>0</v>
      </c>
      <c r="AC23" s="178">
        <v>1053</v>
      </c>
      <c r="AD23" s="178">
        <v>691775347.50999999</v>
      </c>
      <c r="AE23" s="120">
        <v>0</v>
      </c>
      <c r="AF23" s="178">
        <v>359497</v>
      </c>
      <c r="AG23" s="178">
        <v>984156171.82000005</v>
      </c>
    </row>
    <row r="24" spans="1:33" s="24" customFormat="1" ht="11.25" customHeight="1" x14ac:dyDescent="0.2">
      <c r="A24" s="29" t="s">
        <v>118</v>
      </c>
      <c r="B24" s="177">
        <v>55436</v>
      </c>
      <c r="C24" s="177">
        <v>51632578.799999997</v>
      </c>
      <c r="D24" s="121">
        <v>0</v>
      </c>
      <c r="E24" s="177">
        <v>26341</v>
      </c>
      <c r="F24" s="177">
        <v>6359921.2000000002</v>
      </c>
      <c r="G24" s="121">
        <v>0</v>
      </c>
      <c r="H24" s="177">
        <v>42475</v>
      </c>
      <c r="I24" s="177">
        <v>13392434.67</v>
      </c>
      <c r="J24" s="124">
        <v>0</v>
      </c>
      <c r="K24" s="177">
        <v>30812</v>
      </c>
      <c r="L24" s="177">
        <v>13656227.689999999</v>
      </c>
      <c r="M24" s="121">
        <v>0</v>
      </c>
      <c r="N24" s="177">
        <v>38897</v>
      </c>
      <c r="O24" s="177">
        <v>36163460.920000002</v>
      </c>
      <c r="P24" s="121">
        <v>0</v>
      </c>
      <c r="Q24" s="177">
        <v>9088</v>
      </c>
      <c r="R24" s="177">
        <v>27196683.68</v>
      </c>
      <c r="S24" s="124">
        <v>0</v>
      </c>
      <c r="T24" s="177">
        <v>2132</v>
      </c>
      <c r="U24" s="177">
        <v>14791766.5</v>
      </c>
      <c r="V24" s="121">
        <v>0</v>
      </c>
      <c r="W24" s="177">
        <v>1921</v>
      </c>
      <c r="X24" s="177">
        <v>20187889.66</v>
      </c>
      <c r="Y24" s="121">
        <v>0</v>
      </c>
      <c r="Z24" s="177">
        <v>1550</v>
      </c>
      <c r="AA24" s="177">
        <v>64910526.479999997</v>
      </c>
      <c r="AB24" s="124">
        <v>0</v>
      </c>
      <c r="AC24" s="177">
        <v>698</v>
      </c>
      <c r="AD24" s="177">
        <v>633066478.46000004</v>
      </c>
      <c r="AE24" s="121">
        <v>0</v>
      </c>
      <c r="AF24" s="177">
        <v>209350</v>
      </c>
      <c r="AG24" s="177">
        <v>881357968.05999994</v>
      </c>
    </row>
    <row r="25" spans="1:33" s="24" customFormat="1" ht="11.25" customHeight="1" x14ac:dyDescent="0.2">
      <c r="A25" s="29" t="s">
        <v>119</v>
      </c>
      <c r="B25" s="179">
        <v>21537</v>
      </c>
      <c r="C25" s="179">
        <v>15938198.810000001</v>
      </c>
      <c r="D25" s="126">
        <v>0</v>
      </c>
      <c r="E25" s="179">
        <v>5060</v>
      </c>
      <c r="F25" s="179">
        <v>1211666.6499999999</v>
      </c>
      <c r="G25" s="126">
        <v>0</v>
      </c>
      <c r="H25" s="179">
        <v>7800</v>
      </c>
      <c r="I25" s="179">
        <v>3804263.27</v>
      </c>
      <c r="J25" s="129">
        <v>0</v>
      </c>
      <c r="K25" s="179">
        <v>7008</v>
      </c>
      <c r="L25" s="179">
        <v>3987218.84</v>
      </c>
      <c r="M25" s="126">
        <v>0</v>
      </c>
      <c r="N25" s="179">
        <v>15186</v>
      </c>
      <c r="O25" s="179">
        <v>17182408.07</v>
      </c>
      <c r="P25" s="126">
        <v>0</v>
      </c>
      <c r="Q25" s="179">
        <v>6415</v>
      </c>
      <c r="R25" s="179">
        <v>13933867.82</v>
      </c>
      <c r="S25" s="129">
        <v>0</v>
      </c>
      <c r="T25" s="179">
        <v>1890</v>
      </c>
      <c r="U25" s="179">
        <v>9585955.0999999996</v>
      </c>
      <c r="V25" s="126">
        <v>0</v>
      </c>
      <c r="W25" s="179">
        <v>1902</v>
      </c>
      <c r="X25" s="179">
        <v>19336077.07</v>
      </c>
      <c r="Y25" s="126">
        <v>0</v>
      </c>
      <c r="Z25" s="179">
        <v>1847</v>
      </c>
      <c r="AA25" s="179">
        <v>54193409.880000003</v>
      </c>
      <c r="AB25" s="129">
        <v>0</v>
      </c>
      <c r="AC25" s="179">
        <v>929</v>
      </c>
      <c r="AD25" s="179">
        <v>548024427.04999995</v>
      </c>
      <c r="AE25" s="126">
        <v>0</v>
      </c>
      <c r="AF25" s="179">
        <v>69574</v>
      </c>
      <c r="AG25" s="179">
        <v>687197492.57000005</v>
      </c>
    </row>
    <row r="26" spans="1:33" s="24" customFormat="1" ht="11.25" customHeight="1" x14ac:dyDescent="0.2">
      <c r="A26" s="30" t="s">
        <v>120</v>
      </c>
      <c r="B26" s="181">
        <v>70800</v>
      </c>
      <c r="C26" s="181">
        <v>67570777.609999999</v>
      </c>
      <c r="D26" s="127">
        <v>0</v>
      </c>
      <c r="E26" s="181">
        <v>28620</v>
      </c>
      <c r="F26" s="181">
        <v>7571587.8499999996</v>
      </c>
      <c r="G26" s="127">
        <v>0</v>
      </c>
      <c r="H26" s="181">
        <v>44999</v>
      </c>
      <c r="I26" s="181">
        <v>17196697.940000001</v>
      </c>
      <c r="J26" s="129">
        <v>0</v>
      </c>
      <c r="K26" s="181">
        <v>32400</v>
      </c>
      <c r="L26" s="181">
        <v>17643446.530000001</v>
      </c>
      <c r="M26" s="127">
        <v>0</v>
      </c>
      <c r="N26" s="181">
        <v>41583</v>
      </c>
      <c r="O26" s="181">
        <v>53345868.979999997</v>
      </c>
      <c r="P26" s="127">
        <v>0</v>
      </c>
      <c r="Q26" s="181">
        <v>10451</v>
      </c>
      <c r="R26" s="181">
        <v>41130551.509999998</v>
      </c>
      <c r="S26" s="129">
        <v>0</v>
      </c>
      <c r="T26" s="181">
        <v>2659</v>
      </c>
      <c r="U26" s="181">
        <v>24377721.600000001</v>
      </c>
      <c r="V26" s="127">
        <v>0</v>
      </c>
      <c r="W26" s="181">
        <v>2462</v>
      </c>
      <c r="X26" s="181">
        <v>39523966.740000002</v>
      </c>
      <c r="Y26" s="127">
        <v>0</v>
      </c>
      <c r="Z26" s="181">
        <v>2199</v>
      </c>
      <c r="AA26" s="181">
        <v>119103936.34999999</v>
      </c>
      <c r="AB26" s="129">
        <v>0</v>
      </c>
      <c r="AC26" s="181">
        <v>1010</v>
      </c>
      <c r="AD26" s="181">
        <v>1181090905.51</v>
      </c>
      <c r="AE26" s="127">
        <v>0</v>
      </c>
      <c r="AF26" s="181">
        <v>237183</v>
      </c>
      <c r="AG26" s="181">
        <v>1568555460.6300001</v>
      </c>
    </row>
    <row r="27" spans="1:33" s="24" customFormat="1" ht="11.25" customHeight="1" x14ac:dyDescent="0.2">
      <c r="A27" s="30" t="s">
        <v>121</v>
      </c>
      <c r="B27" s="181">
        <v>149635</v>
      </c>
      <c r="C27" s="181">
        <v>88404544.040000007</v>
      </c>
      <c r="D27" s="127">
        <v>0</v>
      </c>
      <c r="E27" s="181">
        <v>48870</v>
      </c>
      <c r="F27" s="181">
        <v>11938137.66</v>
      </c>
      <c r="G27" s="127">
        <v>0</v>
      </c>
      <c r="H27" s="181">
        <v>66691</v>
      </c>
      <c r="I27" s="181">
        <v>26298987.93</v>
      </c>
      <c r="J27" s="129">
        <v>0</v>
      </c>
      <c r="K27" s="181">
        <v>42473</v>
      </c>
      <c r="L27" s="181">
        <v>28517099.329999998</v>
      </c>
      <c r="M27" s="127">
        <v>0</v>
      </c>
      <c r="N27" s="181">
        <v>49646</v>
      </c>
      <c r="O27" s="181">
        <v>88327086.340000004</v>
      </c>
      <c r="P27" s="127">
        <v>0</v>
      </c>
      <c r="Q27" s="181">
        <v>12443</v>
      </c>
      <c r="R27" s="181">
        <v>77753137.640000001</v>
      </c>
      <c r="S27" s="129">
        <v>0</v>
      </c>
      <c r="T27" s="181">
        <v>3145</v>
      </c>
      <c r="U27" s="181">
        <v>50733047.020000003</v>
      </c>
      <c r="V27" s="127">
        <v>0</v>
      </c>
      <c r="W27" s="181">
        <v>2858</v>
      </c>
      <c r="X27" s="181">
        <v>76543448.680000007</v>
      </c>
      <c r="Y27" s="127">
        <v>0</v>
      </c>
      <c r="Z27" s="181">
        <v>2498</v>
      </c>
      <c r="AA27" s="181">
        <v>231329890.75999999</v>
      </c>
      <c r="AB27" s="129">
        <v>0</v>
      </c>
      <c r="AC27" s="181">
        <v>1074</v>
      </c>
      <c r="AD27" s="181">
        <v>1872866253.02</v>
      </c>
      <c r="AE27" s="127">
        <v>0</v>
      </c>
      <c r="AF27" s="181">
        <v>379333</v>
      </c>
      <c r="AG27" s="181">
        <v>2552711632.4400001</v>
      </c>
    </row>
    <row r="28" spans="1:33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4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4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</row>
    <row r="29" spans="1:33" s="24" customFormat="1" ht="11.25" customHeight="1" x14ac:dyDescent="0.2">
      <c r="A29" s="29" t="s">
        <v>123</v>
      </c>
      <c r="B29" s="177">
        <v>148928</v>
      </c>
      <c r="C29" s="177">
        <v>63097196.350000001</v>
      </c>
      <c r="D29" s="121">
        <v>0</v>
      </c>
      <c r="E29" s="177">
        <v>46140</v>
      </c>
      <c r="F29" s="177">
        <v>2502995.37</v>
      </c>
      <c r="G29" s="121">
        <v>0</v>
      </c>
      <c r="H29" s="177">
        <v>63881</v>
      </c>
      <c r="I29" s="177">
        <v>5854084.5</v>
      </c>
      <c r="J29" s="124">
        <v>0</v>
      </c>
      <c r="K29" s="177">
        <v>40754</v>
      </c>
      <c r="L29" s="177">
        <v>6896834.6200000001</v>
      </c>
      <c r="M29" s="121">
        <v>0</v>
      </c>
      <c r="N29" s="177">
        <v>46818</v>
      </c>
      <c r="O29" s="177">
        <v>17920244.579999998</v>
      </c>
      <c r="P29" s="121">
        <v>0</v>
      </c>
      <c r="Q29" s="177">
        <v>11719</v>
      </c>
      <c r="R29" s="177">
        <v>26088258.329999998</v>
      </c>
      <c r="S29" s="124">
        <v>0</v>
      </c>
      <c r="T29" s="177">
        <v>2942</v>
      </c>
      <c r="U29" s="177">
        <v>14447904.390000001</v>
      </c>
      <c r="V29" s="121">
        <v>0</v>
      </c>
      <c r="W29" s="177">
        <v>2699</v>
      </c>
      <c r="X29" s="177">
        <v>30691169.890000001</v>
      </c>
      <c r="Y29" s="121">
        <v>0</v>
      </c>
      <c r="Z29" s="177">
        <v>2315</v>
      </c>
      <c r="AA29" s="177">
        <v>94042845</v>
      </c>
      <c r="AB29" s="124">
        <v>0</v>
      </c>
      <c r="AC29" s="177">
        <v>986</v>
      </c>
      <c r="AD29" s="177">
        <v>569465057.25999999</v>
      </c>
      <c r="AE29" s="121">
        <v>0</v>
      </c>
      <c r="AF29" s="177">
        <v>367182</v>
      </c>
      <c r="AG29" s="177">
        <v>831006590.27999997</v>
      </c>
    </row>
    <row r="30" spans="1:33" s="24" customFormat="1" ht="11.25" customHeight="1" x14ac:dyDescent="0.2">
      <c r="A30" s="29" t="s">
        <v>124</v>
      </c>
      <c r="B30" s="177">
        <v>75979</v>
      </c>
      <c r="C30" s="177">
        <v>44403912.490000002</v>
      </c>
      <c r="D30" s="121">
        <v>0</v>
      </c>
      <c r="E30" s="177">
        <v>35146</v>
      </c>
      <c r="F30" s="177">
        <v>9170870.2200000007</v>
      </c>
      <c r="G30" s="121">
        <v>0</v>
      </c>
      <c r="H30" s="177">
        <v>51128</v>
      </c>
      <c r="I30" s="177">
        <v>22024459.84</v>
      </c>
      <c r="J30" s="124">
        <v>0</v>
      </c>
      <c r="K30" s="177">
        <v>34496</v>
      </c>
      <c r="L30" s="177">
        <v>23787212.449999999</v>
      </c>
      <c r="M30" s="121">
        <v>0</v>
      </c>
      <c r="N30" s="177">
        <v>41937</v>
      </c>
      <c r="O30" s="177">
        <v>52862611.969999999</v>
      </c>
      <c r="P30" s="121">
        <v>0</v>
      </c>
      <c r="Q30" s="177">
        <v>10705</v>
      </c>
      <c r="R30" s="177">
        <v>37936501.799999997</v>
      </c>
      <c r="S30" s="124">
        <v>0</v>
      </c>
      <c r="T30" s="177">
        <v>2648</v>
      </c>
      <c r="U30" s="177">
        <v>18530767.289999999</v>
      </c>
      <c r="V30" s="121">
        <v>0</v>
      </c>
      <c r="W30" s="177">
        <v>2407</v>
      </c>
      <c r="X30" s="177">
        <v>28836066.600000001</v>
      </c>
      <c r="Y30" s="121">
        <v>0</v>
      </c>
      <c r="Z30" s="177">
        <v>2041</v>
      </c>
      <c r="AA30" s="177">
        <v>79658870.769999996</v>
      </c>
      <c r="AB30" s="124">
        <v>0</v>
      </c>
      <c r="AC30" s="177">
        <v>829</v>
      </c>
      <c r="AD30" s="177">
        <v>909313785.41999996</v>
      </c>
      <c r="AE30" s="121">
        <v>0</v>
      </c>
      <c r="AF30" s="177">
        <v>257316</v>
      </c>
      <c r="AG30" s="177">
        <v>1226525058.8599999</v>
      </c>
    </row>
    <row r="31" spans="1:33" s="24" customFormat="1" ht="11.25" customHeight="1" x14ac:dyDescent="0.2">
      <c r="A31" s="31" t="s">
        <v>125</v>
      </c>
      <c r="B31" s="179">
        <v>74306</v>
      </c>
      <c r="C31" s="179">
        <v>-73161114.870000005</v>
      </c>
      <c r="D31" s="126">
        <v>0</v>
      </c>
      <c r="E31" s="179">
        <v>13902</v>
      </c>
      <c r="F31" s="179">
        <v>-2774265.61</v>
      </c>
      <c r="G31" s="126">
        <v>0</v>
      </c>
      <c r="H31" s="179">
        <v>15764</v>
      </c>
      <c r="I31" s="179">
        <v>-4488706.8099999996</v>
      </c>
      <c r="J31" s="129">
        <v>0</v>
      </c>
      <c r="K31" s="179">
        <v>7966</v>
      </c>
      <c r="L31" s="179">
        <v>-6399524.3700000001</v>
      </c>
      <c r="M31" s="126">
        <v>0</v>
      </c>
      <c r="N31" s="179">
        <v>7537</v>
      </c>
      <c r="O31" s="179">
        <v>-13226936.33</v>
      </c>
      <c r="P31" s="126">
        <v>0</v>
      </c>
      <c r="Q31" s="179">
        <v>1604</v>
      </c>
      <c r="R31" s="179">
        <v>-18541413.460000001</v>
      </c>
      <c r="S31" s="129">
        <v>0</v>
      </c>
      <c r="T31" s="179">
        <v>417</v>
      </c>
      <c r="U31" s="179">
        <v>-5401056.5099999998</v>
      </c>
      <c r="V31" s="126">
        <v>0</v>
      </c>
      <c r="W31" s="179">
        <v>397</v>
      </c>
      <c r="X31" s="179">
        <v>-11185488.800000001</v>
      </c>
      <c r="Y31" s="126">
        <v>0</v>
      </c>
      <c r="Z31" s="179">
        <v>414</v>
      </c>
      <c r="AA31" s="179">
        <v>-32194358</v>
      </c>
      <c r="AB31" s="129">
        <v>0</v>
      </c>
      <c r="AC31" s="179">
        <v>222</v>
      </c>
      <c r="AD31" s="179">
        <v>-195884207.00999999</v>
      </c>
      <c r="AE31" s="126">
        <v>0</v>
      </c>
      <c r="AF31" s="179">
        <v>122529</v>
      </c>
      <c r="AG31" s="179">
        <v>-363257071.77999997</v>
      </c>
    </row>
    <row r="32" spans="1:33" s="24" customFormat="1" ht="11.25" customHeight="1" x14ac:dyDescent="0.2">
      <c r="A32" s="30" t="s">
        <v>126</v>
      </c>
      <c r="B32" s="181">
        <v>160382</v>
      </c>
      <c r="C32" s="181">
        <v>34339993.969999999</v>
      </c>
      <c r="D32" s="127">
        <v>0</v>
      </c>
      <c r="E32" s="181">
        <v>49135</v>
      </c>
      <c r="F32" s="181">
        <v>8899599.9800000004</v>
      </c>
      <c r="G32" s="127">
        <v>0</v>
      </c>
      <c r="H32" s="181">
        <v>66987</v>
      </c>
      <c r="I32" s="181">
        <v>23389837.530000001</v>
      </c>
      <c r="J32" s="129">
        <v>0</v>
      </c>
      <c r="K32" s="181">
        <v>42521</v>
      </c>
      <c r="L32" s="181">
        <v>24284522.699999999</v>
      </c>
      <c r="M32" s="127">
        <v>0</v>
      </c>
      <c r="N32" s="181">
        <v>49589</v>
      </c>
      <c r="O32" s="181">
        <v>57555920.219999999</v>
      </c>
      <c r="P32" s="127">
        <v>0</v>
      </c>
      <c r="Q32" s="181">
        <v>12390</v>
      </c>
      <c r="R32" s="181">
        <v>45483346.659999996</v>
      </c>
      <c r="S32" s="129">
        <v>0</v>
      </c>
      <c r="T32" s="181">
        <v>3117</v>
      </c>
      <c r="U32" s="181">
        <v>27577615.16</v>
      </c>
      <c r="V32" s="127">
        <v>0</v>
      </c>
      <c r="W32" s="181">
        <v>2846</v>
      </c>
      <c r="X32" s="181">
        <v>48341747.689999998</v>
      </c>
      <c r="Y32" s="127">
        <v>0</v>
      </c>
      <c r="Z32" s="181">
        <v>2463</v>
      </c>
      <c r="AA32" s="181">
        <v>141507357.75999999</v>
      </c>
      <c r="AB32" s="129">
        <v>0</v>
      </c>
      <c r="AC32" s="181">
        <v>1053</v>
      </c>
      <c r="AD32" s="181">
        <v>1282894635.6700001</v>
      </c>
      <c r="AE32" s="127">
        <v>0</v>
      </c>
      <c r="AF32" s="181">
        <v>390483</v>
      </c>
      <c r="AG32" s="181">
        <v>1694274577.3599999</v>
      </c>
    </row>
    <row r="33" spans="1:33" s="24" customFormat="1" ht="11.25" customHeight="1" thickBot="1" x14ac:dyDescent="0.25">
      <c r="A33" s="32" t="s">
        <v>127</v>
      </c>
      <c r="B33" s="183">
        <v>155650</v>
      </c>
      <c r="C33" s="183">
        <v>122744538.01000001</v>
      </c>
      <c r="D33" s="128">
        <v>0</v>
      </c>
      <c r="E33" s="183">
        <v>48735</v>
      </c>
      <c r="F33" s="183">
        <v>20837737.640000001</v>
      </c>
      <c r="G33" s="128">
        <v>0</v>
      </c>
      <c r="H33" s="183">
        <v>66693</v>
      </c>
      <c r="I33" s="183">
        <v>49688825.460000001</v>
      </c>
      <c r="J33" s="130">
        <v>0</v>
      </c>
      <c r="K33" s="183">
        <v>42408</v>
      </c>
      <c r="L33" s="183">
        <v>52801622.030000001</v>
      </c>
      <c r="M33" s="128">
        <v>0</v>
      </c>
      <c r="N33" s="183">
        <v>49475</v>
      </c>
      <c r="O33" s="183">
        <v>145883006.56999999</v>
      </c>
      <c r="P33" s="128">
        <v>0</v>
      </c>
      <c r="Q33" s="183">
        <v>12402</v>
      </c>
      <c r="R33" s="183">
        <v>123236484.31</v>
      </c>
      <c r="S33" s="130">
        <v>0</v>
      </c>
      <c r="T33" s="183">
        <v>3131</v>
      </c>
      <c r="U33" s="183">
        <v>78310662.189999998</v>
      </c>
      <c r="V33" s="128">
        <v>0</v>
      </c>
      <c r="W33" s="183">
        <v>2842</v>
      </c>
      <c r="X33" s="183">
        <v>124885196.37</v>
      </c>
      <c r="Y33" s="128">
        <v>0</v>
      </c>
      <c r="Z33" s="183">
        <v>2480</v>
      </c>
      <c r="AA33" s="183">
        <v>372837248.52999997</v>
      </c>
      <c r="AB33" s="130">
        <v>0</v>
      </c>
      <c r="AC33" s="183">
        <v>1059</v>
      </c>
      <c r="AD33" s="183">
        <v>3155760888.6900001</v>
      </c>
      <c r="AE33" s="128">
        <v>0</v>
      </c>
      <c r="AF33" s="183">
        <v>384875</v>
      </c>
      <c r="AG33" s="183">
        <v>4246986209.8000002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1C84-C46E-4E3A-988D-A3AFA939C358}">
  <sheetPr codeName="Feuil14">
    <tabColor theme="9" tint="0.39997558519241921"/>
  </sheetPr>
  <dimension ref="A1:AG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132</v>
      </c>
    </row>
    <row r="2" spans="1:33" ht="11.25" customHeight="1" x14ac:dyDescent="0.3"/>
    <row r="3" spans="1:33" ht="11.25" customHeight="1" x14ac:dyDescent="0.3">
      <c r="A3" s="2" t="str">
        <f>'Liste des tableaux'!B13</f>
        <v>Statistiques sur le bilan des sociétés non financières selon la tranche d’actif – 2021</v>
      </c>
    </row>
    <row r="4" spans="1:33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0">
        <v>172836</v>
      </c>
      <c r="C7" s="120">
        <v>0</v>
      </c>
      <c r="D7" s="120">
        <v>0</v>
      </c>
      <c r="E7" s="120">
        <v>49601</v>
      </c>
      <c r="F7" s="120">
        <v>0</v>
      </c>
      <c r="G7" s="120">
        <v>0</v>
      </c>
      <c r="H7" s="120">
        <v>67545</v>
      </c>
      <c r="I7" s="121">
        <v>0</v>
      </c>
      <c r="J7" s="124">
        <v>0</v>
      </c>
      <c r="K7" s="120">
        <v>44992</v>
      </c>
      <c r="L7" s="120">
        <v>0</v>
      </c>
      <c r="M7" s="120">
        <v>0</v>
      </c>
      <c r="N7" s="120">
        <v>62302</v>
      </c>
      <c r="O7" s="120">
        <v>0</v>
      </c>
      <c r="P7" s="120">
        <v>0</v>
      </c>
      <c r="Q7" s="120">
        <v>14246</v>
      </c>
      <c r="R7" s="121">
        <v>0</v>
      </c>
      <c r="S7" s="124">
        <v>0</v>
      </c>
      <c r="T7" s="120">
        <v>3061</v>
      </c>
      <c r="U7" s="120">
        <v>0</v>
      </c>
      <c r="V7" s="120">
        <v>0</v>
      </c>
      <c r="W7" s="120">
        <v>2374</v>
      </c>
      <c r="X7" s="120">
        <v>0</v>
      </c>
      <c r="Y7" s="120">
        <v>0</v>
      </c>
      <c r="Z7" s="120">
        <v>2325</v>
      </c>
      <c r="AA7" s="121">
        <v>0</v>
      </c>
      <c r="AB7" s="124">
        <v>0</v>
      </c>
      <c r="AC7" s="120">
        <v>1336</v>
      </c>
      <c r="AD7" s="120">
        <v>0</v>
      </c>
      <c r="AE7" s="120">
        <v>0</v>
      </c>
      <c r="AF7" s="120">
        <v>420618</v>
      </c>
      <c r="AG7" s="121">
        <v>0</v>
      </c>
    </row>
    <row r="8" spans="1:33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194</v>
      </c>
      <c r="B9" s="177">
        <v>52854</v>
      </c>
      <c r="C9" s="177">
        <v>4252924.37</v>
      </c>
      <c r="D9" s="121">
        <v>0</v>
      </c>
      <c r="E9" s="177">
        <v>30534</v>
      </c>
      <c r="F9" s="177">
        <v>852748.08</v>
      </c>
      <c r="G9" s="121">
        <v>0</v>
      </c>
      <c r="H9" s="177">
        <v>44225</v>
      </c>
      <c r="I9" s="177">
        <v>2464366.16</v>
      </c>
      <c r="J9" s="124">
        <v>0</v>
      </c>
      <c r="K9" s="177">
        <v>31093</v>
      </c>
      <c r="L9" s="177">
        <v>3504462.37</v>
      </c>
      <c r="M9" s="121">
        <v>0</v>
      </c>
      <c r="N9" s="177">
        <v>46286</v>
      </c>
      <c r="O9" s="177">
        <v>15591267.380000001</v>
      </c>
      <c r="P9" s="121">
        <v>0</v>
      </c>
      <c r="Q9" s="177">
        <v>11757</v>
      </c>
      <c r="R9" s="177">
        <v>16456207.640000001</v>
      </c>
      <c r="S9" s="124">
        <v>0</v>
      </c>
      <c r="T9" s="177">
        <v>2638</v>
      </c>
      <c r="U9" s="177">
        <v>9641542.4000000004</v>
      </c>
      <c r="V9" s="121">
        <v>0</v>
      </c>
      <c r="W9" s="177">
        <v>2076</v>
      </c>
      <c r="X9" s="177">
        <v>14353672.460000001</v>
      </c>
      <c r="Y9" s="121">
        <v>0</v>
      </c>
      <c r="Z9" s="177">
        <v>2022</v>
      </c>
      <c r="AA9" s="177">
        <v>34083679.390000001</v>
      </c>
      <c r="AB9" s="124">
        <v>0</v>
      </c>
      <c r="AC9" s="177">
        <v>1135</v>
      </c>
      <c r="AD9" s="177">
        <v>299447460.54000002</v>
      </c>
      <c r="AE9" s="121">
        <v>0</v>
      </c>
      <c r="AF9" s="177">
        <v>224620</v>
      </c>
      <c r="AG9" s="177">
        <v>400648330.77999997</v>
      </c>
    </row>
    <row r="10" spans="1:33" s="24" customFormat="1" ht="11.25" customHeight="1" x14ac:dyDescent="0.2">
      <c r="A10" s="29" t="s">
        <v>104</v>
      </c>
      <c r="B10" s="177">
        <v>18818</v>
      </c>
      <c r="C10" s="177">
        <v>2054448.46</v>
      </c>
      <c r="D10" s="121">
        <v>0</v>
      </c>
      <c r="E10" s="177">
        <v>14083</v>
      </c>
      <c r="F10" s="177">
        <v>466702.68</v>
      </c>
      <c r="G10" s="121">
        <v>0</v>
      </c>
      <c r="H10" s="177">
        <v>23709</v>
      </c>
      <c r="I10" s="177">
        <v>1616345.49</v>
      </c>
      <c r="J10" s="124">
        <v>0</v>
      </c>
      <c r="K10" s="177">
        <v>17456</v>
      </c>
      <c r="L10" s="177">
        <v>2424174.08</v>
      </c>
      <c r="M10" s="121">
        <v>0</v>
      </c>
      <c r="N10" s="177">
        <v>28521</v>
      </c>
      <c r="O10" s="177">
        <v>13088315.66</v>
      </c>
      <c r="P10" s="121">
        <v>0</v>
      </c>
      <c r="Q10" s="177">
        <v>8117</v>
      </c>
      <c r="R10" s="177">
        <v>14802095.699999999</v>
      </c>
      <c r="S10" s="124">
        <v>0</v>
      </c>
      <c r="T10" s="177">
        <v>1817</v>
      </c>
      <c r="U10" s="177">
        <v>7916678.9699999997</v>
      </c>
      <c r="V10" s="121">
        <v>0</v>
      </c>
      <c r="W10" s="177">
        <v>1416</v>
      </c>
      <c r="X10" s="177">
        <v>9884436.6899999995</v>
      </c>
      <c r="Y10" s="121">
        <v>0</v>
      </c>
      <c r="Z10" s="177">
        <v>1385</v>
      </c>
      <c r="AA10" s="177">
        <v>22448993.16</v>
      </c>
      <c r="AB10" s="124">
        <v>0</v>
      </c>
      <c r="AC10" s="177">
        <v>831</v>
      </c>
      <c r="AD10" s="177">
        <v>98636829.739999995</v>
      </c>
      <c r="AE10" s="121">
        <v>0</v>
      </c>
      <c r="AF10" s="177">
        <v>116153</v>
      </c>
      <c r="AG10" s="177">
        <v>173339020.62</v>
      </c>
    </row>
    <row r="11" spans="1:33" s="24" customFormat="1" ht="11.25" customHeight="1" x14ac:dyDescent="0.2">
      <c r="A11" s="29" t="s">
        <v>105</v>
      </c>
      <c r="B11" s="177">
        <v>24418</v>
      </c>
      <c r="C11" s="177">
        <v>5051526.42</v>
      </c>
      <c r="D11" s="121">
        <v>0</v>
      </c>
      <c r="E11" s="177">
        <v>12289</v>
      </c>
      <c r="F11" s="177">
        <v>475055.94</v>
      </c>
      <c r="G11" s="121">
        <v>0</v>
      </c>
      <c r="H11" s="177">
        <v>17127</v>
      </c>
      <c r="I11" s="177">
        <v>1112545.04</v>
      </c>
      <c r="J11" s="124">
        <v>0</v>
      </c>
      <c r="K11" s="177">
        <v>11918</v>
      </c>
      <c r="L11" s="177">
        <v>1312357.69</v>
      </c>
      <c r="M11" s="121">
        <v>0</v>
      </c>
      <c r="N11" s="177">
        <v>17640</v>
      </c>
      <c r="O11" s="177">
        <v>4955780.3</v>
      </c>
      <c r="P11" s="121">
        <v>0</v>
      </c>
      <c r="Q11" s="177">
        <v>4070</v>
      </c>
      <c r="R11" s="177">
        <v>4300761.3</v>
      </c>
      <c r="S11" s="124">
        <v>0</v>
      </c>
      <c r="T11" s="177">
        <v>879</v>
      </c>
      <c r="U11" s="177">
        <v>2460037.96</v>
      </c>
      <c r="V11" s="121">
        <v>0</v>
      </c>
      <c r="W11" s="177">
        <v>649</v>
      </c>
      <c r="X11" s="177">
        <v>3739784.81</v>
      </c>
      <c r="Y11" s="121">
        <v>0</v>
      </c>
      <c r="Z11" s="177">
        <v>652</v>
      </c>
      <c r="AA11" s="177">
        <v>11835756.380000001</v>
      </c>
      <c r="AB11" s="124">
        <v>0</v>
      </c>
      <c r="AC11" s="177">
        <v>411</v>
      </c>
      <c r="AD11" s="177">
        <v>204042721.15000001</v>
      </c>
      <c r="AE11" s="121">
        <v>0</v>
      </c>
      <c r="AF11" s="177">
        <v>90053</v>
      </c>
      <c r="AG11" s="177">
        <v>239286326.99000001</v>
      </c>
    </row>
    <row r="12" spans="1:33" s="24" customFormat="1" ht="11.25" customHeight="1" x14ac:dyDescent="0.2">
      <c r="A12" s="29" t="s">
        <v>106</v>
      </c>
      <c r="B12" s="179">
        <v>126637</v>
      </c>
      <c r="C12" s="179">
        <v>7020812.0199999996</v>
      </c>
      <c r="D12" s="126">
        <v>0</v>
      </c>
      <c r="E12" s="179">
        <v>47846</v>
      </c>
      <c r="F12" s="179">
        <v>3129384.29</v>
      </c>
      <c r="G12" s="126">
        <v>0</v>
      </c>
      <c r="H12" s="179">
        <v>65626</v>
      </c>
      <c r="I12" s="179">
        <v>7762773.29</v>
      </c>
      <c r="J12" s="129">
        <v>0</v>
      </c>
      <c r="K12" s="179">
        <v>43890</v>
      </c>
      <c r="L12" s="179">
        <v>9052354.8800000008</v>
      </c>
      <c r="M12" s="126">
        <v>0</v>
      </c>
      <c r="N12" s="179">
        <v>60971</v>
      </c>
      <c r="O12" s="179">
        <v>28349570.260000002</v>
      </c>
      <c r="P12" s="126">
        <v>0</v>
      </c>
      <c r="Q12" s="179">
        <v>13925</v>
      </c>
      <c r="R12" s="179">
        <v>20865430.140000001</v>
      </c>
      <c r="S12" s="129">
        <v>0</v>
      </c>
      <c r="T12" s="179">
        <v>2971</v>
      </c>
      <c r="U12" s="179">
        <v>9667081.5399999991</v>
      </c>
      <c r="V12" s="126">
        <v>0</v>
      </c>
      <c r="W12" s="179">
        <v>2297</v>
      </c>
      <c r="X12" s="179">
        <v>13908580.43</v>
      </c>
      <c r="Y12" s="126">
        <v>0</v>
      </c>
      <c r="Z12" s="179">
        <v>2223</v>
      </c>
      <c r="AA12" s="179">
        <v>35109666.399999999</v>
      </c>
      <c r="AB12" s="129">
        <v>0</v>
      </c>
      <c r="AC12" s="179">
        <v>1238</v>
      </c>
      <c r="AD12" s="179">
        <v>245935757.84999999</v>
      </c>
      <c r="AE12" s="126">
        <v>0</v>
      </c>
      <c r="AF12" s="179">
        <v>367624</v>
      </c>
      <c r="AG12" s="179">
        <v>380801411.10000002</v>
      </c>
    </row>
    <row r="13" spans="1:33" s="24" customFormat="1" ht="11.25" customHeight="1" x14ac:dyDescent="0.2">
      <c r="A13" s="28" t="s">
        <v>107</v>
      </c>
      <c r="B13" s="178">
        <v>134327</v>
      </c>
      <c r="C13" s="178">
        <v>18379711.280000001</v>
      </c>
      <c r="D13" s="120">
        <v>0</v>
      </c>
      <c r="E13" s="178">
        <v>48821</v>
      </c>
      <c r="F13" s="178">
        <v>4923890.99</v>
      </c>
      <c r="G13" s="120">
        <v>0</v>
      </c>
      <c r="H13" s="178">
        <v>66712</v>
      </c>
      <c r="I13" s="178">
        <v>12956029.98</v>
      </c>
      <c r="J13" s="124">
        <v>0</v>
      </c>
      <c r="K13" s="178">
        <v>44547</v>
      </c>
      <c r="L13" s="178">
        <v>16293349.02</v>
      </c>
      <c r="M13" s="120">
        <v>0</v>
      </c>
      <c r="N13" s="178">
        <v>61767</v>
      </c>
      <c r="O13" s="178">
        <v>61984933.600000001</v>
      </c>
      <c r="P13" s="120">
        <v>0</v>
      </c>
      <c r="Q13" s="178">
        <v>14082</v>
      </c>
      <c r="R13" s="178">
        <v>56424494.780000001</v>
      </c>
      <c r="S13" s="124">
        <v>0</v>
      </c>
      <c r="T13" s="178">
        <v>3015</v>
      </c>
      <c r="U13" s="178">
        <v>29685340.859999999</v>
      </c>
      <c r="V13" s="120">
        <v>0</v>
      </c>
      <c r="W13" s="178">
        <v>2325</v>
      </c>
      <c r="X13" s="178">
        <v>41886474.380000003</v>
      </c>
      <c r="Y13" s="120">
        <v>0</v>
      </c>
      <c r="Z13" s="178">
        <v>2253</v>
      </c>
      <c r="AA13" s="178">
        <v>103478095.33</v>
      </c>
      <c r="AB13" s="124">
        <v>0</v>
      </c>
      <c r="AC13" s="178">
        <v>1255</v>
      </c>
      <c r="AD13" s="178">
        <v>848062769.27999997</v>
      </c>
      <c r="AE13" s="120">
        <v>0</v>
      </c>
      <c r="AF13" s="178">
        <v>379104</v>
      </c>
      <c r="AG13" s="178">
        <v>1194075089.49</v>
      </c>
    </row>
    <row r="14" spans="1:33" s="24" customFormat="1" ht="11.25" customHeight="1" x14ac:dyDescent="0.2">
      <c r="A14" s="29" t="s">
        <v>108</v>
      </c>
      <c r="B14" s="177">
        <v>10245</v>
      </c>
      <c r="C14" s="177">
        <v>7237866.7800000003</v>
      </c>
      <c r="D14" s="121">
        <v>0</v>
      </c>
      <c r="E14" s="177">
        <v>8273</v>
      </c>
      <c r="F14" s="177">
        <v>592714.68000000005</v>
      </c>
      <c r="G14" s="121">
        <v>0</v>
      </c>
      <c r="H14" s="177">
        <v>18857</v>
      </c>
      <c r="I14" s="177">
        <v>3149036.71</v>
      </c>
      <c r="J14" s="124">
        <v>0</v>
      </c>
      <c r="K14" s="177">
        <v>18204</v>
      </c>
      <c r="L14" s="177">
        <v>6346614.7599999998</v>
      </c>
      <c r="M14" s="121">
        <v>0</v>
      </c>
      <c r="N14" s="177">
        <v>31828</v>
      </c>
      <c r="O14" s="177">
        <v>28436604.609999999</v>
      </c>
      <c r="P14" s="121">
        <v>0</v>
      </c>
      <c r="Q14" s="177">
        <v>8096</v>
      </c>
      <c r="R14" s="177">
        <v>21008258.969999999</v>
      </c>
      <c r="S14" s="124">
        <v>0</v>
      </c>
      <c r="T14" s="177">
        <v>1706</v>
      </c>
      <c r="U14" s="177">
        <v>9640874.8100000005</v>
      </c>
      <c r="V14" s="121">
        <v>0</v>
      </c>
      <c r="W14" s="177">
        <v>1294</v>
      </c>
      <c r="X14" s="177">
        <v>13311129.310000001</v>
      </c>
      <c r="Y14" s="121">
        <v>0</v>
      </c>
      <c r="Z14" s="177">
        <v>1314</v>
      </c>
      <c r="AA14" s="177">
        <v>41574225.619999997</v>
      </c>
      <c r="AB14" s="124">
        <v>0</v>
      </c>
      <c r="AC14" s="177">
        <v>895</v>
      </c>
      <c r="AD14" s="177">
        <v>1516710805.3499999</v>
      </c>
      <c r="AE14" s="121">
        <v>0</v>
      </c>
      <c r="AF14" s="177">
        <v>100712</v>
      </c>
      <c r="AG14" s="177">
        <v>1648008131.6099999</v>
      </c>
    </row>
    <row r="15" spans="1:33" s="24" customFormat="1" ht="11.25" customHeight="1" x14ac:dyDescent="0.2">
      <c r="A15" s="29" t="s">
        <v>109</v>
      </c>
      <c r="B15" s="177">
        <v>69264</v>
      </c>
      <c r="C15" s="177">
        <v>28534766.199999999</v>
      </c>
      <c r="D15" s="121">
        <v>0</v>
      </c>
      <c r="E15" s="177">
        <v>37688</v>
      </c>
      <c r="F15" s="177">
        <v>1232975.22</v>
      </c>
      <c r="G15" s="121">
        <v>0</v>
      </c>
      <c r="H15" s="177">
        <v>52898</v>
      </c>
      <c r="I15" s="177">
        <v>4125622.83</v>
      </c>
      <c r="J15" s="124">
        <v>0</v>
      </c>
      <c r="K15" s="177">
        <v>35507</v>
      </c>
      <c r="L15" s="177">
        <v>6254500.2599999998</v>
      </c>
      <c r="M15" s="121">
        <v>0</v>
      </c>
      <c r="N15" s="177">
        <v>49212</v>
      </c>
      <c r="O15" s="177">
        <v>26243283.48</v>
      </c>
      <c r="P15" s="121">
        <v>0</v>
      </c>
      <c r="Q15" s="177">
        <v>11538</v>
      </c>
      <c r="R15" s="177">
        <v>24463277.73</v>
      </c>
      <c r="S15" s="124">
        <v>0</v>
      </c>
      <c r="T15" s="177">
        <v>2538</v>
      </c>
      <c r="U15" s="177">
        <v>12538789.51</v>
      </c>
      <c r="V15" s="121">
        <v>0</v>
      </c>
      <c r="W15" s="177">
        <v>1996</v>
      </c>
      <c r="X15" s="177">
        <v>16759932.130000001</v>
      </c>
      <c r="Y15" s="121">
        <v>0</v>
      </c>
      <c r="Z15" s="177">
        <v>1927</v>
      </c>
      <c r="AA15" s="177">
        <v>40010492.579999998</v>
      </c>
      <c r="AB15" s="124">
        <v>0</v>
      </c>
      <c r="AC15" s="177">
        <v>1106</v>
      </c>
      <c r="AD15" s="177">
        <v>470487086.07999998</v>
      </c>
      <c r="AE15" s="121">
        <v>0</v>
      </c>
      <c r="AF15" s="177">
        <v>263674</v>
      </c>
      <c r="AG15" s="177">
        <v>630650726.00999999</v>
      </c>
    </row>
    <row r="16" spans="1:33" s="24" customFormat="1" ht="11.25" customHeight="1" x14ac:dyDescent="0.2">
      <c r="A16" s="29" t="s">
        <v>110</v>
      </c>
      <c r="B16" s="179">
        <v>33250</v>
      </c>
      <c r="C16" s="179">
        <v>-49657373.520000003</v>
      </c>
      <c r="D16" s="126">
        <v>0</v>
      </c>
      <c r="E16" s="179">
        <v>13842</v>
      </c>
      <c r="F16" s="179">
        <v>442816.02</v>
      </c>
      <c r="G16" s="126">
        <v>0</v>
      </c>
      <c r="H16" s="179">
        <v>25835</v>
      </c>
      <c r="I16" s="179">
        <v>1759734.24</v>
      </c>
      <c r="J16" s="129">
        <v>0</v>
      </c>
      <c r="K16" s="179">
        <v>22186</v>
      </c>
      <c r="L16" s="179">
        <v>3198521.56</v>
      </c>
      <c r="M16" s="126">
        <v>0</v>
      </c>
      <c r="N16" s="179">
        <v>37620</v>
      </c>
      <c r="O16" s="179">
        <v>18072166.739999998</v>
      </c>
      <c r="P16" s="126">
        <v>0</v>
      </c>
      <c r="Q16" s="179">
        <v>10007</v>
      </c>
      <c r="R16" s="179">
        <v>16485871.35</v>
      </c>
      <c r="S16" s="129">
        <v>0</v>
      </c>
      <c r="T16" s="179">
        <v>2191</v>
      </c>
      <c r="U16" s="179">
        <v>6979774.9299999997</v>
      </c>
      <c r="V16" s="126">
        <v>0</v>
      </c>
      <c r="W16" s="179">
        <v>1819</v>
      </c>
      <c r="X16" s="179">
        <v>11281078.41</v>
      </c>
      <c r="Y16" s="126">
        <v>0</v>
      </c>
      <c r="Z16" s="179">
        <v>1846</v>
      </c>
      <c r="AA16" s="179">
        <v>38682674.200000003</v>
      </c>
      <c r="AB16" s="129">
        <v>0</v>
      </c>
      <c r="AC16" s="179">
        <v>1183</v>
      </c>
      <c r="AD16" s="179">
        <v>727006998.76999998</v>
      </c>
      <c r="AE16" s="126">
        <v>0</v>
      </c>
      <c r="AF16" s="179">
        <v>149779</v>
      </c>
      <c r="AG16" s="179">
        <v>774252262.70000005</v>
      </c>
    </row>
    <row r="17" spans="1:33" s="24" customFormat="1" ht="11.25" customHeight="1" x14ac:dyDescent="0.2">
      <c r="A17" s="30" t="s">
        <v>111</v>
      </c>
      <c r="B17" s="181">
        <v>91666</v>
      </c>
      <c r="C17" s="181">
        <v>-13884740.539999999</v>
      </c>
      <c r="D17" s="127">
        <v>0</v>
      </c>
      <c r="E17" s="181">
        <v>43029</v>
      </c>
      <c r="F17" s="181">
        <v>2268505.91</v>
      </c>
      <c r="G17" s="127">
        <v>0</v>
      </c>
      <c r="H17" s="181">
        <v>61725</v>
      </c>
      <c r="I17" s="181">
        <v>9034393.7899999991</v>
      </c>
      <c r="J17" s="129">
        <v>0</v>
      </c>
      <c r="K17" s="181">
        <v>42421</v>
      </c>
      <c r="L17" s="181">
        <v>15799636.58</v>
      </c>
      <c r="M17" s="127">
        <v>0</v>
      </c>
      <c r="N17" s="181">
        <v>59393</v>
      </c>
      <c r="O17" s="181">
        <v>72752054.829999998</v>
      </c>
      <c r="P17" s="127">
        <v>0</v>
      </c>
      <c r="Q17" s="181">
        <v>13747</v>
      </c>
      <c r="R17" s="181">
        <v>61957408.049999997</v>
      </c>
      <c r="S17" s="129">
        <v>0</v>
      </c>
      <c r="T17" s="181">
        <v>2972</v>
      </c>
      <c r="U17" s="181">
        <v>29159439.25</v>
      </c>
      <c r="V17" s="127">
        <v>0</v>
      </c>
      <c r="W17" s="181">
        <v>2305</v>
      </c>
      <c r="X17" s="181">
        <v>41352139.859999999</v>
      </c>
      <c r="Y17" s="127">
        <v>0</v>
      </c>
      <c r="Z17" s="181">
        <v>2286</v>
      </c>
      <c r="AA17" s="181">
        <v>120267392.40000001</v>
      </c>
      <c r="AB17" s="129">
        <v>0</v>
      </c>
      <c r="AC17" s="181">
        <v>1328</v>
      </c>
      <c r="AD17" s="181">
        <v>2714204890.1999998</v>
      </c>
      <c r="AE17" s="127">
        <v>0</v>
      </c>
      <c r="AF17" s="181">
        <v>320872</v>
      </c>
      <c r="AG17" s="181">
        <v>3052911120.3099999</v>
      </c>
    </row>
    <row r="18" spans="1:33" s="24" customFormat="1" ht="11.25" customHeight="1" x14ac:dyDescent="0.2">
      <c r="A18" s="30" t="s">
        <v>112</v>
      </c>
      <c r="B18" s="181">
        <v>137093</v>
      </c>
      <c r="C18" s="181">
        <v>4494970.74</v>
      </c>
      <c r="D18" s="127">
        <v>0</v>
      </c>
      <c r="E18" s="181">
        <v>49601</v>
      </c>
      <c r="F18" s="181">
        <v>7192396.9000000004</v>
      </c>
      <c r="G18" s="127">
        <v>0</v>
      </c>
      <c r="H18" s="181">
        <v>67545</v>
      </c>
      <c r="I18" s="181">
        <v>21990423.760000002</v>
      </c>
      <c r="J18" s="129">
        <v>0</v>
      </c>
      <c r="K18" s="181">
        <v>44992</v>
      </c>
      <c r="L18" s="181">
        <v>32092985.600000001</v>
      </c>
      <c r="M18" s="127">
        <v>0</v>
      </c>
      <c r="N18" s="181">
        <v>62302</v>
      </c>
      <c r="O18" s="181">
        <v>134736988.43000001</v>
      </c>
      <c r="P18" s="127">
        <v>0</v>
      </c>
      <c r="Q18" s="181">
        <v>14246</v>
      </c>
      <c r="R18" s="181">
        <v>118381902.81999999</v>
      </c>
      <c r="S18" s="129">
        <v>0</v>
      </c>
      <c r="T18" s="181">
        <v>3061</v>
      </c>
      <c r="U18" s="181">
        <v>58844780.109999999</v>
      </c>
      <c r="V18" s="127">
        <v>0</v>
      </c>
      <c r="W18" s="181">
        <v>2374</v>
      </c>
      <c r="X18" s="181">
        <v>83238614.239999995</v>
      </c>
      <c r="Y18" s="127">
        <v>0</v>
      </c>
      <c r="Z18" s="181">
        <v>2325</v>
      </c>
      <c r="AA18" s="181">
        <v>223745487.72999999</v>
      </c>
      <c r="AB18" s="129">
        <v>0</v>
      </c>
      <c r="AC18" s="181">
        <v>1336</v>
      </c>
      <c r="AD18" s="181">
        <v>3562267659.4699998</v>
      </c>
      <c r="AE18" s="127">
        <v>0</v>
      </c>
      <c r="AF18" s="181">
        <v>384875</v>
      </c>
      <c r="AG18" s="181">
        <v>4246986209.8000002</v>
      </c>
    </row>
    <row r="19" spans="1:33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4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4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</row>
    <row r="20" spans="1:33" s="24" customFormat="1" ht="11.25" customHeight="1" x14ac:dyDescent="0.2">
      <c r="A20" s="29" t="s">
        <v>114</v>
      </c>
      <c r="B20" s="177">
        <v>6016</v>
      </c>
      <c r="C20" s="177">
        <v>193129.93</v>
      </c>
      <c r="D20" s="121">
        <v>0</v>
      </c>
      <c r="E20" s="177">
        <v>3664</v>
      </c>
      <c r="F20" s="177">
        <v>128672.29</v>
      </c>
      <c r="G20" s="121">
        <v>0</v>
      </c>
      <c r="H20" s="177">
        <v>4833</v>
      </c>
      <c r="I20" s="177">
        <v>219759.03</v>
      </c>
      <c r="J20" s="124">
        <v>0</v>
      </c>
      <c r="K20" s="177">
        <v>3071</v>
      </c>
      <c r="L20" s="177">
        <v>221521.85</v>
      </c>
      <c r="M20" s="121">
        <v>0</v>
      </c>
      <c r="N20" s="177">
        <v>5013</v>
      </c>
      <c r="O20" s="177">
        <v>993175.43</v>
      </c>
      <c r="P20" s="121">
        <v>0</v>
      </c>
      <c r="Q20" s="177">
        <v>1282</v>
      </c>
      <c r="R20" s="177">
        <v>1080406.02</v>
      </c>
      <c r="S20" s="124">
        <v>0</v>
      </c>
      <c r="T20" s="177">
        <v>255</v>
      </c>
      <c r="U20" s="177">
        <v>639328.66</v>
      </c>
      <c r="V20" s="121">
        <v>0</v>
      </c>
      <c r="W20" s="177">
        <v>138</v>
      </c>
      <c r="X20" s="177">
        <v>679191.04000000004</v>
      </c>
      <c r="Y20" s="121">
        <v>0</v>
      </c>
      <c r="Z20" s="177">
        <v>101</v>
      </c>
      <c r="AA20" s="177">
        <v>1368416.05</v>
      </c>
      <c r="AB20" s="124">
        <v>0</v>
      </c>
      <c r="AC20" s="177">
        <v>26</v>
      </c>
      <c r="AD20" s="177">
        <v>6156985.7300000004</v>
      </c>
      <c r="AE20" s="121">
        <v>0</v>
      </c>
      <c r="AF20" s="177">
        <v>24399</v>
      </c>
      <c r="AG20" s="177">
        <v>11680586.029999999</v>
      </c>
    </row>
    <row r="21" spans="1:33" s="24" customFormat="1" ht="11.25" customHeight="1" x14ac:dyDescent="0.2">
      <c r="A21" s="29" t="s">
        <v>195</v>
      </c>
      <c r="B21" s="177">
        <v>82219</v>
      </c>
      <c r="C21" s="177">
        <v>5360305.21</v>
      </c>
      <c r="D21" s="121">
        <v>0</v>
      </c>
      <c r="E21" s="177">
        <v>39612</v>
      </c>
      <c r="F21" s="177">
        <v>890592.8</v>
      </c>
      <c r="G21" s="121">
        <v>0</v>
      </c>
      <c r="H21" s="177">
        <v>55955</v>
      </c>
      <c r="I21" s="177">
        <v>2327231.29</v>
      </c>
      <c r="J21" s="124">
        <v>0</v>
      </c>
      <c r="K21" s="177">
        <v>37926</v>
      </c>
      <c r="L21" s="177">
        <v>2946728.66</v>
      </c>
      <c r="M21" s="121">
        <v>0</v>
      </c>
      <c r="N21" s="177">
        <v>53954</v>
      </c>
      <c r="O21" s="177">
        <v>13637576.58</v>
      </c>
      <c r="P21" s="121">
        <v>0</v>
      </c>
      <c r="Q21" s="177">
        <v>12975</v>
      </c>
      <c r="R21" s="177">
        <v>15104252.99</v>
      </c>
      <c r="S21" s="124">
        <v>0</v>
      </c>
      <c r="T21" s="177">
        <v>2844</v>
      </c>
      <c r="U21" s="177">
        <v>7541724.7000000002</v>
      </c>
      <c r="V21" s="121">
        <v>0</v>
      </c>
      <c r="W21" s="177">
        <v>2188</v>
      </c>
      <c r="X21" s="177">
        <v>11704173.789999999</v>
      </c>
      <c r="Y21" s="121">
        <v>0</v>
      </c>
      <c r="Z21" s="177">
        <v>2106</v>
      </c>
      <c r="AA21" s="177">
        <v>30871072.109999999</v>
      </c>
      <c r="AB21" s="124">
        <v>0</v>
      </c>
      <c r="AC21" s="177">
        <v>1172</v>
      </c>
      <c r="AD21" s="177">
        <v>259695375.75999999</v>
      </c>
      <c r="AE21" s="121">
        <v>0</v>
      </c>
      <c r="AF21" s="177">
        <v>290951</v>
      </c>
      <c r="AG21" s="177">
        <v>350079033.88999999</v>
      </c>
    </row>
    <row r="22" spans="1:33" s="24" customFormat="1" ht="11.25" customHeight="1" x14ac:dyDescent="0.2">
      <c r="A22" s="29" t="s">
        <v>116</v>
      </c>
      <c r="B22" s="179">
        <v>104773</v>
      </c>
      <c r="C22" s="179">
        <v>8546780.9600000009</v>
      </c>
      <c r="D22" s="126">
        <v>0</v>
      </c>
      <c r="E22" s="179">
        <v>42252</v>
      </c>
      <c r="F22" s="179">
        <v>1902762.44</v>
      </c>
      <c r="G22" s="126">
        <v>0</v>
      </c>
      <c r="H22" s="179">
        <v>58619</v>
      </c>
      <c r="I22" s="179">
        <v>4298641.1100000003</v>
      </c>
      <c r="J22" s="129">
        <v>0</v>
      </c>
      <c r="K22" s="179">
        <v>39580</v>
      </c>
      <c r="L22" s="179">
        <v>5192338.83</v>
      </c>
      <c r="M22" s="126">
        <v>0</v>
      </c>
      <c r="N22" s="179">
        <v>56047</v>
      </c>
      <c r="O22" s="179">
        <v>21290132.859999999</v>
      </c>
      <c r="P22" s="126">
        <v>0</v>
      </c>
      <c r="Q22" s="179">
        <v>13091</v>
      </c>
      <c r="R22" s="179">
        <v>21987449.760000002</v>
      </c>
      <c r="S22" s="129">
        <v>0</v>
      </c>
      <c r="T22" s="179">
        <v>2800</v>
      </c>
      <c r="U22" s="179">
        <v>10640841.460000001</v>
      </c>
      <c r="V22" s="126">
        <v>0</v>
      </c>
      <c r="W22" s="179">
        <v>2154</v>
      </c>
      <c r="X22" s="179">
        <v>14841632.4</v>
      </c>
      <c r="Y22" s="126">
        <v>0</v>
      </c>
      <c r="Z22" s="179">
        <v>2067</v>
      </c>
      <c r="AA22" s="179">
        <v>37803345.969999999</v>
      </c>
      <c r="AB22" s="129">
        <v>0</v>
      </c>
      <c r="AC22" s="179">
        <v>1168</v>
      </c>
      <c r="AD22" s="179">
        <v>495892626.12</v>
      </c>
      <c r="AE22" s="126">
        <v>0</v>
      </c>
      <c r="AF22" s="179">
        <v>322551</v>
      </c>
      <c r="AG22" s="179">
        <v>622396551.89999998</v>
      </c>
    </row>
    <row r="23" spans="1:33" s="24" customFormat="1" ht="11.25" customHeight="1" x14ac:dyDescent="0.2">
      <c r="A23" s="28" t="s">
        <v>117</v>
      </c>
      <c r="B23" s="178">
        <v>120666</v>
      </c>
      <c r="C23" s="178">
        <v>14100216.1</v>
      </c>
      <c r="D23" s="120">
        <v>0</v>
      </c>
      <c r="E23" s="178">
        <v>47242</v>
      </c>
      <c r="F23" s="178">
        <v>2922027.52</v>
      </c>
      <c r="G23" s="120">
        <v>0</v>
      </c>
      <c r="H23" s="178">
        <v>64880</v>
      </c>
      <c r="I23" s="178">
        <v>6845631.4299999997</v>
      </c>
      <c r="J23" s="124">
        <v>0</v>
      </c>
      <c r="K23" s="178">
        <v>43413</v>
      </c>
      <c r="L23" s="178">
        <v>8360589.3399999999</v>
      </c>
      <c r="M23" s="120">
        <v>0</v>
      </c>
      <c r="N23" s="178">
        <v>60642</v>
      </c>
      <c r="O23" s="178">
        <v>35920884.880000003</v>
      </c>
      <c r="P23" s="120">
        <v>0</v>
      </c>
      <c r="Q23" s="178">
        <v>13912</v>
      </c>
      <c r="R23" s="178">
        <v>38172108.770000003</v>
      </c>
      <c r="S23" s="124">
        <v>0</v>
      </c>
      <c r="T23" s="178">
        <v>2984</v>
      </c>
      <c r="U23" s="178">
        <v>18821894.809999999</v>
      </c>
      <c r="V23" s="120">
        <v>0</v>
      </c>
      <c r="W23" s="178">
        <v>2298</v>
      </c>
      <c r="X23" s="178">
        <v>27224997.219999999</v>
      </c>
      <c r="Y23" s="120">
        <v>0</v>
      </c>
      <c r="Z23" s="178">
        <v>2217</v>
      </c>
      <c r="AA23" s="178">
        <v>70042834.129999995</v>
      </c>
      <c r="AB23" s="124">
        <v>0</v>
      </c>
      <c r="AC23" s="178">
        <v>1243</v>
      </c>
      <c r="AD23" s="178">
        <v>761744987.61000001</v>
      </c>
      <c r="AE23" s="120">
        <v>0</v>
      </c>
      <c r="AF23" s="178">
        <v>359497</v>
      </c>
      <c r="AG23" s="178">
        <v>984156171.82000005</v>
      </c>
    </row>
    <row r="24" spans="1:33" s="24" customFormat="1" ht="11.25" customHeight="1" x14ac:dyDescent="0.2">
      <c r="A24" s="29" t="s">
        <v>118</v>
      </c>
      <c r="B24" s="177">
        <v>50144</v>
      </c>
      <c r="C24" s="177">
        <v>22205830.920000002</v>
      </c>
      <c r="D24" s="121">
        <v>0</v>
      </c>
      <c r="E24" s="177">
        <v>28756</v>
      </c>
      <c r="F24" s="177">
        <v>2437073.9500000002</v>
      </c>
      <c r="G24" s="121">
        <v>0</v>
      </c>
      <c r="H24" s="177">
        <v>43009</v>
      </c>
      <c r="I24" s="177">
        <v>6080683.6799999997</v>
      </c>
      <c r="J24" s="124">
        <v>0</v>
      </c>
      <c r="K24" s="177">
        <v>29692</v>
      </c>
      <c r="L24" s="177">
        <v>7817366.7999999998</v>
      </c>
      <c r="M24" s="121">
        <v>0</v>
      </c>
      <c r="N24" s="177">
        <v>41941</v>
      </c>
      <c r="O24" s="177">
        <v>31723907.440000001</v>
      </c>
      <c r="P24" s="121">
        <v>0</v>
      </c>
      <c r="Q24" s="177">
        <v>9891</v>
      </c>
      <c r="R24" s="177">
        <v>28076121.5</v>
      </c>
      <c r="S24" s="124">
        <v>0</v>
      </c>
      <c r="T24" s="177">
        <v>2065</v>
      </c>
      <c r="U24" s="177">
        <v>13317558</v>
      </c>
      <c r="V24" s="121">
        <v>0</v>
      </c>
      <c r="W24" s="177">
        <v>1529</v>
      </c>
      <c r="X24" s="177">
        <v>16513255.02</v>
      </c>
      <c r="Y24" s="121">
        <v>0</v>
      </c>
      <c r="Z24" s="177">
        <v>1449</v>
      </c>
      <c r="AA24" s="177">
        <v>40334283.210000001</v>
      </c>
      <c r="AB24" s="124">
        <v>0</v>
      </c>
      <c r="AC24" s="177">
        <v>874</v>
      </c>
      <c r="AD24" s="177">
        <v>712851887.51999998</v>
      </c>
      <c r="AE24" s="121">
        <v>0</v>
      </c>
      <c r="AF24" s="177">
        <v>209350</v>
      </c>
      <c r="AG24" s="177">
        <v>881357968.05999994</v>
      </c>
    </row>
    <row r="25" spans="1:33" s="24" customFormat="1" ht="11.25" customHeight="1" x14ac:dyDescent="0.2">
      <c r="A25" s="29" t="s">
        <v>119</v>
      </c>
      <c r="B25" s="179">
        <v>18671</v>
      </c>
      <c r="C25" s="179">
        <v>-54802665.259999998</v>
      </c>
      <c r="D25" s="126">
        <v>0</v>
      </c>
      <c r="E25" s="179">
        <v>4095</v>
      </c>
      <c r="F25" s="179">
        <v>232939.87</v>
      </c>
      <c r="G25" s="126">
        <v>0</v>
      </c>
      <c r="H25" s="179">
        <v>7552</v>
      </c>
      <c r="I25" s="179">
        <v>953704.95999999996</v>
      </c>
      <c r="J25" s="129">
        <v>0</v>
      </c>
      <c r="K25" s="179">
        <v>7509</v>
      </c>
      <c r="L25" s="179">
        <v>1245060.1000000001</v>
      </c>
      <c r="M25" s="126">
        <v>0</v>
      </c>
      <c r="N25" s="179">
        <v>18595</v>
      </c>
      <c r="O25" s="179">
        <v>7034210.9000000004</v>
      </c>
      <c r="P25" s="126">
        <v>0</v>
      </c>
      <c r="Q25" s="179">
        <v>7084</v>
      </c>
      <c r="R25" s="179">
        <v>8159799.29</v>
      </c>
      <c r="S25" s="129">
        <v>0</v>
      </c>
      <c r="T25" s="179">
        <v>1745</v>
      </c>
      <c r="U25" s="179">
        <v>5474322.2300000004</v>
      </c>
      <c r="V25" s="126">
        <v>0</v>
      </c>
      <c r="W25" s="179">
        <v>1506</v>
      </c>
      <c r="X25" s="179">
        <v>9206160.4700000007</v>
      </c>
      <c r="Y25" s="126">
        <v>0</v>
      </c>
      <c r="Z25" s="179">
        <v>1647</v>
      </c>
      <c r="AA25" s="179">
        <v>66196205.640000001</v>
      </c>
      <c r="AB25" s="129">
        <v>0</v>
      </c>
      <c r="AC25" s="179">
        <v>1170</v>
      </c>
      <c r="AD25" s="179">
        <v>643497754.37</v>
      </c>
      <c r="AE25" s="126">
        <v>0</v>
      </c>
      <c r="AF25" s="179">
        <v>69574</v>
      </c>
      <c r="AG25" s="179">
        <v>687197492.57000005</v>
      </c>
    </row>
    <row r="26" spans="1:33" s="24" customFormat="1" ht="11.25" customHeight="1" x14ac:dyDescent="0.2">
      <c r="A26" s="30" t="s">
        <v>120</v>
      </c>
      <c r="B26" s="181">
        <v>63421</v>
      </c>
      <c r="C26" s="181">
        <v>-32596834.329999998</v>
      </c>
      <c r="D26" s="127">
        <v>0</v>
      </c>
      <c r="E26" s="181">
        <v>30644</v>
      </c>
      <c r="F26" s="181">
        <v>2670013.8199999998</v>
      </c>
      <c r="G26" s="127">
        <v>0</v>
      </c>
      <c r="H26" s="181">
        <v>45649</v>
      </c>
      <c r="I26" s="181">
        <v>7034388.6399999997</v>
      </c>
      <c r="J26" s="129">
        <v>0</v>
      </c>
      <c r="K26" s="181">
        <v>31748</v>
      </c>
      <c r="L26" s="181">
        <v>9062426.9000000004</v>
      </c>
      <c r="M26" s="127">
        <v>0</v>
      </c>
      <c r="N26" s="181">
        <v>46148</v>
      </c>
      <c r="O26" s="181">
        <v>38758118.340000004</v>
      </c>
      <c r="P26" s="127">
        <v>0</v>
      </c>
      <c r="Q26" s="181">
        <v>11669</v>
      </c>
      <c r="R26" s="181">
        <v>36235920.789999999</v>
      </c>
      <c r="S26" s="129">
        <v>0</v>
      </c>
      <c r="T26" s="181">
        <v>2550</v>
      </c>
      <c r="U26" s="181">
        <v>18791880.23</v>
      </c>
      <c r="V26" s="127">
        <v>0</v>
      </c>
      <c r="W26" s="181">
        <v>2032</v>
      </c>
      <c r="X26" s="181">
        <v>25719415.489999998</v>
      </c>
      <c r="Y26" s="127">
        <v>0</v>
      </c>
      <c r="Z26" s="181">
        <v>2047</v>
      </c>
      <c r="AA26" s="181">
        <v>106530488.84999999</v>
      </c>
      <c r="AB26" s="129">
        <v>0</v>
      </c>
      <c r="AC26" s="181">
        <v>1275</v>
      </c>
      <c r="AD26" s="181">
        <v>1356349641.8900001</v>
      </c>
      <c r="AE26" s="127">
        <v>0</v>
      </c>
      <c r="AF26" s="181">
        <v>237183</v>
      </c>
      <c r="AG26" s="181">
        <v>1568555460.6300001</v>
      </c>
    </row>
    <row r="27" spans="1:33" s="24" customFormat="1" ht="11.25" customHeight="1" x14ac:dyDescent="0.2">
      <c r="A27" s="30" t="s">
        <v>121</v>
      </c>
      <c r="B27" s="181">
        <v>134922</v>
      </c>
      <c r="C27" s="181">
        <v>-18496618.23</v>
      </c>
      <c r="D27" s="127">
        <v>0</v>
      </c>
      <c r="E27" s="181">
        <v>48655</v>
      </c>
      <c r="F27" s="181">
        <v>5592041.3399999999</v>
      </c>
      <c r="G27" s="127">
        <v>0</v>
      </c>
      <c r="H27" s="181">
        <v>66497</v>
      </c>
      <c r="I27" s="181">
        <v>13880020.07</v>
      </c>
      <c r="J27" s="129">
        <v>0</v>
      </c>
      <c r="K27" s="181">
        <v>44354</v>
      </c>
      <c r="L27" s="181">
        <v>17423016.25</v>
      </c>
      <c r="M27" s="127">
        <v>0</v>
      </c>
      <c r="N27" s="181">
        <v>61734</v>
      </c>
      <c r="O27" s="181">
        <v>74679003.219999999</v>
      </c>
      <c r="P27" s="127">
        <v>0</v>
      </c>
      <c r="Q27" s="181">
        <v>14158</v>
      </c>
      <c r="R27" s="181">
        <v>74408029.560000002</v>
      </c>
      <c r="S27" s="129">
        <v>0</v>
      </c>
      <c r="T27" s="181">
        <v>3045</v>
      </c>
      <c r="U27" s="181">
        <v>37613775.049999997</v>
      </c>
      <c r="V27" s="127">
        <v>0</v>
      </c>
      <c r="W27" s="181">
        <v>2359</v>
      </c>
      <c r="X27" s="181">
        <v>52944412.710000001</v>
      </c>
      <c r="Y27" s="127">
        <v>0</v>
      </c>
      <c r="Z27" s="181">
        <v>2286</v>
      </c>
      <c r="AA27" s="181">
        <v>176573322.97999999</v>
      </c>
      <c r="AB27" s="129">
        <v>0</v>
      </c>
      <c r="AC27" s="181">
        <v>1323</v>
      </c>
      <c r="AD27" s="181">
        <v>2118094629.5</v>
      </c>
      <c r="AE27" s="127">
        <v>0</v>
      </c>
      <c r="AF27" s="181">
        <v>379333</v>
      </c>
      <c r="AG27" s="181">
        <v>2552711632.4400001</v>
      </c>
    </row>
    <row r="28" spans="1:33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4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4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</row>
    <row r="29" spans="1:33" s="24" customFormat="1" ht="11.25" customHeight="1" x14ac:dyDescent="0.2">
      <c r="A29" s="29" t="s">
        <v>123</v>
      </c>
      <c r="B29" s="177">
        <v>132291</v>
      </c>
      <c r="C29" s="177">
        <v>16301263.460000001</v>
      </c>
      <c r="D29" s="121">
        <v>0</v>
      </c>
      <c r="E29" s="177">
        <v>46629</v>
      </c>
      <c r="F29" s="177">
        <v>652174.19999999995</v>
      </c>
      <c r="G29" s="121">
        <v>0</v>
      </c>
      <c r="H29" s="177">
        <v>64195</v>
      </c>
      <c r="I29" s="177">
        <v>1527441.1</v>
      </c>
      <c r="J29" s="124">
        <v>0</v>
      </c>
      <c r="K29" s="177">
        <v>43094</v>
      </c>
      <c r="L29" s="177">
        <v>1831360.53</v>
      </c>
      <c r="M29" s="121">
        <v>0</v>
      </c>
      <c r="N29" s="177">
        <v>59767</v>
      </c>
      <c r="O29" s="177">
        <v>9230418.5600000005</v>
      </c>
      <c r="P29" s="121">
        <v>0</v>
      </c>
      <c r="Q29" s="177">
        <v>13216</v>
      </c>
      <c r="R29" s="177">
        <v>15299203.58</v>
      </c>
      <c r="S29" s="124">
        <v>0</v>
      </c>
      <c r="T29" s="177">
        <v>2741</v>
      </c>
      <c r="U29" s="177">
        <v>8637472</v>
      </c>
      <c r="V29" s="121">
        <v>0</v>
      </c>
      <c r="W29" s="177">
        <v>2076</v>
      </c>
      <c r="X29" s="177">
        <v>14048701.789999999</v>
      </c>
      <c r="Y29" s="121">
        <v>0</v>
      </c>
      <c r="Z29" s="177">
        <v>2015</v>
      </c>
      <c r="AA29" s="177">
        <v>51649840.149999999</v>
      </c>
      <c r="AB29" s="124">
        <v>0</v>
      </c>
      <c r="AC29" s="177">
        <v>1158</v>
      </c>
      <c r="AD29" s="177">
        <v>711828714.91999996</v>
      </c>
      <c r="AE29" s="121">
        <v>0</v>
      </c>
      <c r="AF29" s="177">
        <v>367182</v>
      </c>
      <c r="AG29" s="177">
        <v>831006590.27999997</v>
      </c>
    </row>
    <row r="30" spans="1:33" s="24" customFormat="1" ht="11.25" customHeight="1" x14ac:dyDescent="0.2">
      <c r="A30" s="29" t="s">
        <v>124</v>
      </c>
      <c r="B30" s="177">
        <v>60598</v>
      </c>
      <c r="C30" s="177">
        <v>19846926.739999998</v>
      </c>
      <c r="D30" s="121">
        <v>0</v>
      </c>
      <c r="E30" s="177">
        <v>35781</v>
      </c>
      <c r="F30" s="177">
        <v>2838362.46</v>
      </c>
      <c r="G30" s="121">
        <v>0</v>
      </c>
      <c r="H30" s="177">
        <v>52895</v>
      </c>
      <c r="I30" s="177">
        <v>10105317.949999999</v>
      </c>
      <c r="J30" s="124">
        <v>0</v>
      </c>
      <c r="K30" s="177">
        <v>37081</v>
      </c>
      <c r="L30" s="177">
        <v>15883240.41</v>
      </c>
      <c r="M30" s="121">
        <v>0</v>
      </c>
      <c r="N30" s="177">
        <v>52331</v>
      </c>
      <c r="O30" s="177">
        <v>62190670.32</v>
      </c>
      <c r="P30" s="121">
        <v>0</v>
      </c>
      <c r="Q30" s="177">
        <v>11744</v>
      </c>
      <c r="R30" s="177">
        <v>44403211.600000001</v>
      </c>
      <c r="S30" s="124">
        <v>0</v>
      </c>
      <c r="T30" s="177">
        <v>2450</v>
      </c>
      <c r="U30" s="177">
        <v>19206185.84</v>
      </c>
      <c r="V30" s="121">
        <v>0</v>
      </c>
      <c r="W30" s="177">
        <v>1849</v>
      </c>
      <c r="X30" s="177">
        <v>25351952.16</v>
      </c>
      <c r="Y30" s="121">
        <v>0</v>
      </c>
      <c r="Z30" s="177">
        <v>1683</v>
      </c>
      <c r="AA30" s="177">
        <v>60120108.240000002</v>
      </c>
      <c r="AB30" s="124">
        <v>0</v>
      </c>
      <c r="AC30" s="177">
        <v>904</v>
      </c>
      <c r="AD30" s="177">
        <v>966579083.14999998</v>
      </c>
      <c r="AE30" s="121">
        <v>0</v>
      </c>
      <c r="AF30" s="177">
        <v>257316</v>
      </c>
      <c r="AG30" s="177">
        <v>1226525058.8599999</v>
      </c>
    </row>
    <row r="31" spans="1:33" s="24" customFormat="1" ht="11.25" customHeight="1" x14ac:dyDescent="0.2">
      <c r="A31" s="31" t="s">
        <v>125</v>
      </c>
      <c r="B31" s="179">
        <v>74251</v>
      </c>
      <c r="C31" s="179">
        <v>-13156601.23</v>
      </c>
      <c r="D31" s="126">
        <v>0</v>
      </c>
      <c r="E31" s="179">
        <v>13216</v>
      </c>
      <c r="F31" s="179">
        <v>-1890181.11</v>
      </c>
      <c r="G31" s="126">
        <v>0</v>
      </c>
      <c r="H31" s="179">
        <v>14000</v>
      </c>
      <c r="I31" s="179">
        <v>-3522355.35</v>
      </c>
      <c r="J31" s="129">
        <v>0</v>
      </c>
      <c r="K31" s="179">
        <v>7502</v>
      </c>
      <c r="L31" s="179">
        <v>-3044631.58</v>
      </c>
      <c r="M31" s="126">
        <v>0</v>
      </c>
      <c r="N31" s="179">
        <v>9293</v>
      </c>
      <c r="O31" s="179">
        <v>-11363103.67</v>
      </c>
      <c r="P31" s="126">
        <v>0</v>
      </c>
      <c r="Q31" s="179">
        <v>2296</v>
      </c>
      <c r="R31" s="179">
        <v>-15728541.92</v>
      </c>
      <c r="S31" s="129">
        <v>0</v>
      </c>
      <c r="T31" s="179">
        <v>559</v>
      </c>
      <c r="U31" s="179">
        <v>-6612652.7699999996</v>
      </c>
      <c r="V31" s="126">
        <v>0</v>
      </c>
      <c r="W31" s="179">
        <v>474</v>
      </c>
      <c r="X31" s="179">
        <v>-9106452.4199999999</v>
      </c>
      <c r="Y31" s="126">
        <v>0</v>
      </c>
      <c r="Z31" s="179">
        <v>578</v>
      </c>
      <c r="AA31" s="179">
        <v>-64597783.640000001</v>
      </c>
      <c r="AB31" s="129">
        <v>0</v>
      </c>
      <c r="AC31" s="179">
        <v>360</v>
      </c>
      <c r="AD31" s="179">
        <v>-234234768.09</v>
      </c>
      <c r="AE31" s="126">
        <v>0</v>
      </c>
      <c r="AF31" s="179">
        <v>122529</v>
      </c>
      <c r="AG31" s="179">
        <v>-363257071.77999997</v>
      </c>
    </row>
    <row r="32" spans="1:33" s="24" customFormat="1" ht="11.25" customHeight="1" x14ac:dyDescent="0.2">
      <c r="A32" s="30" t="s">
        <v>126</v>
      </c>
      <c r="B32" s="181">
        <v>144320</v>
      </c>
      <c r="C32" s="181">
        <v>22991588.969999999</v>
      </c>
      <c r="D32" s="127">
        <v>0</v>
      </c>
      <c r="E32" s="181">
        <v>49178</v>
      </c>
      <c r="F32" s="181">
        <v>1600355.56</v>
      </c>
      <c r="G32" s="127">
        <v>0</v>
      </c>
      <c r="H32" s="181">
        <v>67148</v>
      </c>
      <c r="I32" s="181">
        <v>8110403.6900000004</v>
      </c>
      <c r="J32" s="129">
        <v>0</v>
      </c>
      <c r="K32" s="181">
        <v>44762</v>
      </c>
      <c r="L32" s="181">
        <v>14669969.35</v>
      </c>
      <c r="M32" s="127">
        <v>0</v>
      </c>
      <c r="N32" s="181">
        <v>62013</v>
      </c>
      <c r="O32" s="181">
        <v>60057985.210000001</v>
      </c>
      <c r="P32" s="127">
        <v>0</v>
      </c>
      <c r="Q32" s="181">
        <v>14146</v>
      </c>
      <c r="R32" s="181">
        <v>43973873.259999998</v>
      </c>
      <c r="S32" s="129">
        <v>0</v>
      </c>
      <c r="T32" s="181">
        <v>3026</v>
      </c>
      <c r="U32" s="181">
        <v>21231005.07</v>
      </c>
      <c r="V32" s="127">
        <v>0</v>
      </c>
      <c r="W32" s="181">
        <v>2335</v>
      </c>
      <c r="X32" s="181">
        <v>30294201.530000001</v>
      </c>
      <c r="Y32" s="127">
        <v>0</v>
      </c>
      <c r="Z32" s="181">
        <v>2279</v>
      </c>
      <c r="AA32" s="181">
        <v>47172164.75</v>
      </c>
      <c r="AB32" s="129">
        <v>0</v>
      </c>
      <c r="AC32" s="181">
        <v>1276</v>
      </c>
      <c r="AD32" s="181">
        <v>1444173029.98</v>
      </c>
      <c r="AE32" s="127">
        <v>0</v>
      </c>
      <c r="AF32" s="181">
        <v>390483</v>
      </c>
      <c r="AG32" s="181">
        <v>1694274577.3599999</v>
      </c>
    </row>
    <row r="33" spans="1:33" s="24" customFormat="1" ht="11.25" customHeight="1" thickBot="1" x14ac:dyDescent="0.25">
      <c r="A33" s="32" t="s">
        <v>127</v>
      </c>
      <c r="B33" s="180">
        <v>137093</v>
      </c>
      <c r="C33" s="180">
        <v>4494970.74</v>
      </c>
      <c r="D33" s="131">
        <v>0</v>
      </c>
      <c r="E33" s="180">
        <v>49601</v>
      </c>
      <c r="F33" s="180">
        <v>7192396.9000000004</v>
      </c>
      <c r="G33" s="131">
        <v>0</v>
      </c>
      <c r="H33" s="180">
        <v>67545</v>
      </c>
      <c r="I33" s="180">
        <v>21990423.760000002</v>
      </c>
      <c r="J33" s="132">
        <v>0</v>
      </c>
      <c r="K33" s="180">
        <v>44992</v>
      </c>
      <c r="L33" s="180">
        <v>32092985.600000001</v>
      </c>
      <c r="M33" s="131">
        <v>0</v>
      </c>
      <c r="N33" s="180">
        <v>62302</v>
      </c>
      <c r="O33" s="180">
        <v>134736988.43000001</v>
      </c>
      <c r="P33" s="131">
        <v>0</v>
      </c>
      <c r="Q33" s="180">
        <v>14246</v>
      </c>
      <c r="R33" s="180">
        <v>118381902.81999999</v>
      </c>
      <c r="S33" s="132">
        <v>0</v>
      </c>
      <c r="T33" s="180">
        <v>3061</v>
      </c>
      <c r="U33" s="180">
        <v>58844780.109999999</v>
      </c>
      <c r="V33" s="131">
        <v>0</v>
      </c>
      <c r="W33" s="180">
        <v>2374</v>
      </c>
      <c r="X33" s="180">
        <v>83238614.239999995</v>
      </c>
      <c r="Y33" s="131">
        <v>0</v>
      </c>
      <c r="Z33" s="180">
        <v>2325</v>
      </c>
      <c r="AA33" s="180">
        <v>223745487.72999999</v>
      </c>
      <c r="AB33" s="132">
        <v>0</v>
      </c>
      <c r="AC33" s="180">
        <v>1336</v>
      </c>
      <c r="AD33" s="180">
        <v>3562267659.4699998</v>
      </c>
      <c r="AE33" s="131">
        <v>0</v>
      </c>
      <c r="AF33" s="180">
        <v>384875</v>
      </c>
      <c r="AG33" s="180">
        <v>4246986209.8000002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16FD-732A-4204-8FC4-AD9F9B8BC655}">
  <sheetPr codeName="Feuil15">
    <tabColor theme="9" tint="0.39997558519241921"/>
  </sheetPr>
  <dimension ref="A1:CR38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7" max="27" width="11.5546875" customWidth="1"/>
    <col min="28" max="28" width="2.6640625" customWidth="1"/>
    <col min="31" max="31" width="2.6640625" customWidth="1"/>
    <col min="34" max="34" width="2.6640625" customWidth="1"/>
    <col min="37" max="37" width="2.6640625" customWidth="1"/>
    <col min="40" max="40" width="2.6640625" customWidth="1"/>
    <col min="43" max="43" width="2.6640625" customWidth="1"/>
    <col min="46" max="46" width="2.6640625" customWidth="1"/>
    <col min="49" max="49" width="2.6640625" customWidth="1"/>
    <col min="52" max="52" width="2.6640625" customWidth="1"/>
    <col min="55" max="55" width="2.6640625" customWidth="1"/>
    <col min="58" max="58" width="2.6640625" customWidth="1"/>
    <col min="61" max="61" width="2.6640625" customWidth="1"/>
    <col min="64" max="64" width="2.6640625" customWidth="1"/>
    <col min="67" max="67" width="2.6640625" customWidth="1"/>
    <col min="69" max="69" width="9.109375" customWidth="1"/>
    <col min="70" max="70" width="2.6640625" customWidth="1"/>
    <col min="73" max="73" width="2.6640625" customWidth="1"/>
    <col min="76" max="76" width="2.6640625" customWidth="1"/>
    <col min="79" max="79" width="2.6640625" customWidth="1"/>
    <col min="82" max="82" width="2.6640625" customWidth="1"/>
    <col min="85" max="85" width="2.6640625" customWidth="1"/>
    <col min="88" max="88" width="2.6640625" customWidth="1"/>
    <col min="91" max="91" width="2.6640625" customWidth="1"/>
    <col min="94" max="94" width="2.6640625" customWidth="1"/>
  </cols>
  <sheetData>
    <row r="1" spans="1:96" ht="11.25" customHeight="1" x14ac:dyDescent="0.3">
      <c r="A1" s="1" t="s">
        <v>133</v>
      </c>
    </row>
    <row r="2" spans="1:96" ht="11.25" customHeight="1" x14ac:dyDescent="0.3"/>
    <row r="3" spans="1:96" ht="11.25" customHeight="1" x14ac:dyDescent="0.3">
      <c r="A3" s="2" t="str">
        <f>'Liste des tableaux'!B14</f>
        <v>Statistiques sur le bilan des sociétés non financières selon le secteur d’activité économique et la taille des entreprises – 2021</v>
      </c>
    </row>
    <row r="4" spans="1:96" s="14" customFormat="1" ht="11.25" customHeight="1" thickBot="1" x14ac:dyDescent="0.3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</row>
    <row r="5" spans="1:96" s="24" customFormat="1" ht="11.25" customHeight="1" x14ac:dyDescent="0.2">
      <c r="A5" s="5"/>
      <c r="B5" s="190" t="s">
        <v>86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N5" s="190" t="s">
        <v>87</v>
      </c>
      <c r="O5" s="190"/>
      <c r="P5" s="190"/>
      <c r="Q5" s="190"/>
      <c r="R5" s="190"/>
      <c r="S5" s="190"/>
      <c r="T5" s="190"/>
      <c r="U5" s="190"/>
      <c r="V5" s="190"/>
      <c r="W5" s="190"/>
      <c r="X5" s="190"/>
      <c r="Z5" s="190" t="s">
        <v>88</v>
      </c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L5" s="190" t="s">
        <v>89</v>
      </c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X5" s="190" t="s">
        <v>90</v>
      </c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J5" s="190" t="s">
        <v>91</v>
      </c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V5" s="190" t="s">
        <v>92</v>
      </c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H5" s="190" t="s">
        <v>94</v>
      </c>
      <c r="CI5" s="190"/>
      <c r="CJ5" s="190"/>
      <c r="CK5" s="190"/>
      <c r="CL5" s="190"/>
      <c r="CM5" s="190"/>
      <c r="CN5" s="190"/>
      <c r="CO5" s="190"/>
      <c r="CP5" s="190"/>
      <c r="CQ5" s="190"/>
      <c r="CR5" s="190"/>
    </row>
    <row r="6" spans="1:96" s="24" customFormat="1" ht="11.25" customHeight="1" x14ac:dyDescent="0.2">
      <c r="A6" s="5"/>
      <c r="B6" s="193" t="s">
        <v>95</v>
      </c>
      <c r="C6" s="193"/>
      <c r="D6" s="26"/>
      <c r="E6" s="193" t="s">
        <v>96</v>
      </c>
      <c r="F6" s="193"/>
      <c r="G6" s="26"/>
      <c r="H6" s="193" t="s">
        <v>97</v>
      </c>
      <c r="I6" s="193"/>
      <c r="J6" s="26"/>
      <c r="K6" s="193" t="s">
        <v>98</v>
      </c>
      <c r="L6" s="193"/>
      <c r="N6" s="193" t="s">
        <v>95</v>
      </c>
      <c r="O6" s="193"/>
      <c r="P6" s="26"/>
      <c r="Q6" s="193" t="s">
        <v>96</v>
      </c>
      <c r="R6" s="193"/>
      <c r="S6" s="26"/>
      <c r="T6" s="193" t="s">
        <v>97</v>
      </c>
      <c r="U6" s="193"/>
      <c r="V6" s="26"/>
      <c r="W6" s="193" t="s">
        <v>98</v>
      </c>
      <c r="X6" s="193"/>
      <c r="Z6" s="193" t="s">
        <v>95</v>
      </c>
      <c r="AA6" s="193"/>
      <c r="AB6" s="26"/>
      <c r="AC6" s="193" t="s">
        <v>96</v>
      </c>
      <c r="AD6" s="193"/>
      <c r="AE6" s="26"/>
      <c r="AF6" s="193" t="s">
        <v>97</v>
      </c>
      <c r="AG6" s="193"/>
      <c r="AH6" s="26"/>
      <c r="AI6" s="193" t="s">
        <v>98</v>
      </c>
      <c r="AJ6" s="193"/>
      <c r="AL6" s="193" t="s">
        <v>95</v>
      </c>
      <c r="AM6" s="193"/>
      <c r="AN6" s="26"/>
      <c r="AO6" s="193" t="s">
        <v>96</v>
      </c>
      <c r="AP6" s="193"/>
      <c r="AQ6" s="26"/>
      <c r="AR6" s="193" t="s">
        <v>97</v>
      </c>
      <c r="AS6" s="193"/>
      <c r="AT6" s="26"/>
      <c r="AU6" s="193" t="s">
        <v>98</v>
      </c>
      <c r="AV6" s="193"/>
      <c r="AX6" s="193" t="s">
        <v>95</v>
      </c>
      <c r="AY6" s="193"/>
      <c r="AZ6" s="26"/>
      <c r="BA6" s="193" t="s">
        <v>96</v>
      </c>
      <c r="BB6" s="193"/>
      <c r="BC6" s="26"/>
      <c r="BD6" s="193" t="s">
        <v>97</v>
      </c>
      <c r="BE6" s="193"/>
      <c r="BF6" s="26"/>
      <c r="BG6" s="193" t="s">
        <v>98</v>
      </c>
      <c r="BH6" s="193"/>
      <c r="BJ6" s="193" t="s">
        <v>95</v>
      </c>
      <c r="BK6" s="193"/>
      <c r="BL6" s="26"/>
      <c r="BM6" s="193" t="s">
        <v>96</v>
      </c>
      <c r="BN6" s="193"/>
      <c r="BO6" s="26"/>
      <c r="BP6" s="193" t="s">
        <v>97</v>
      </c>
      <c r="BQ6" s="193"/>
      <c r="BR6" s="26"/>
      <c r="BS6" s="193" t="s">
        <v>98</v>
      </c>
      <c r="BT6" s="193"/>
      <c r="BV6" s="193" t="s">
        <v>95</v>
      </c>
      <c r="BW6" s="193"/>
      <c r="BX6" s="26"/>
      <c r="BY6" s="193" t="s">
        <v>96</v>
      </c>
      <c r="BZ6" s="193"/>
      <c r="CA6" s="26"/>
      <c r="CB6" s="193" t="s">
        <v>97</v>
      </c>
      <c r="CC6" s="193"/>
      <c r="CD6" s="26"/>
      <c r="CE6" s="193" t="s">
        <v>98</v>
      </c>
      <c r="CF6" s="193"/>
      <c r="CH6" s="193" t="s">
        <v>95</v>
      </c>
      <c r="CI6" s="193"/>
      <c r="CJ6" s="26"/>
      <c r="CK6" s="193" t="s">
        <v>96</v>
      </c>
      <c r="CL6" s="193"/>
      <c r="CM6" s="26"/>
      <c r="CN6" s="193" t="s">
        <v>97</v>
      </c>
      <c r="CO6" s="193"/>
      <c r="CP6" s="26"/>
      <c r="CQ6" s="193" t="s">
        <v>98</v>
      </c>
      <c r="CR6" s="193"/>
    </row>
    <row r="7" spans="1:96" s="24" customFormat="1" ht="11.25" customHeight="1" x14ac:dyDescent="0.2">
      <c r="A7" s="9"/>
      <c r="B7" s="11" t="s">
        <v>16</v>
      </c>
      <c r="C7" s="11" t="s">
        <v>17</v>
      </c>
      <c r="D7" s="11"/>
      <c r="E7" s="11" t="s">
        <v>16</v>
      </c>
      <c r="F7" s="11" t="s">
        <v>17</v>
      </c>
      <c r="G7" s="11"/>
      <c r="H7" s="11" t="s">
        <v>16</v>
      </c>
      <c r="I7" s="11" t="s">
        <v>17</v>
      </c>
      <c r="J7" s="11"/>
      <c r="K7" s="11" t="s">
        <v>16</v>
      </c>
      <c r="L7" s="11" t="s">
        <v>17</v>
      </c>
      <c r="M7" s="27"/>
      <c r="N7" s="11" t="s">
        <v>16</v>
      </c>
      <c r="O7" s="11" t="s">
        <v>17</v>
      </c>
      <c r="P7" s="11"/>
      <c r="Q7" s="11" t="s">
        <v>16</v>
      </c>
      <c r="R7" s="11" t="s">
        <v>17</v>
      </c>
      <c r="S7" s="11"/>
      <c r="T7" s="11" t="s">
        <v>16</v>
      </c>
      <c r="U7" s="11" t="s">
        <v>17</v>
      </c>
      <c r="V7" s="11"/>
      <c r="W7" s="11" t="s">
        <v>16</v>
      </c>
      <c r="X7" s="11" t="s">
        <v>17</v>
      </c>
      <c r="Y7" s="27"/>
      <c r="Z7" s="11" t="s">
        <v>16</v>
      </c>
      <c r="AA7" s="11" t="s">
        <v>17</v>
      </c>
      <c r="AB7" s="11"/>
      <c r="AC7" s="11" t="s">
        <v>16</v>
      </c>
      <c r="AD7" s="11" t="s">
        <v>17</v>
      </c>
      <c r="AE7" s="11"/>
      <c r="AF7" s="11" t="s">
        <v>16</v>
      </c>
      <c r="AG7" s="11" t="s">
        <v>17</v>
      </c>
      <c r="AH7" s="11"/>
      <c r="AI7" s="11" t="s">
        <v>16</v>
      </c>
      <c r="AJ7" s="11" t="s">
        <v>17</v>
      </c>
      <c r="AK7" s="27"/>
      <c r="AL7" s="11" t="s">
        <v>16</v>
      </c>
      <c r="AM7" s="11" t="s">
        <v>17</v>
      </c>
      <c r="AN7" s="11"/>
      <c r="AO7" s="11" t="s">
        <v>16</v>
      </c>
      <c r="AP7" s="11" t="s">
        <v>17</v>
      </c>
      <c r="AQ7" s="11"/>
      <c r="AR7" s="11" t="s">
        <v>16</v>
      </c>
      <c r="AS7" s="11" t="s">
        <v>17</v>
      </c>
      <c r="AT7" s="11"/>
      <c r="AU7" s="11" t="s">
        <v>16</v>
      </c>
      <c r="AV7" s="11" t="s">
        <v>17</v>
      </c>
      <c r="AW7" s="27"/>
      <c r="AX7" s="11" t="s">
        <v>16</v>
      </c>
      <c r="AY7" s="11" t="s">
        <v>17</v>
      </c>
      <c r="AZ7" s="11"/>
      <c r="BA7" s="11" t="s">
        <v>16</v>
      </c>
      <c r="BB7" s="11" t="s">
        <v>17</v>
      </c>
      <c r="BC7" s="11"/>
      <c r="BD7" s="11" t="s">
        <v>16</v>
      </c>
      <c r="BE7" s="11" t="s">
        <v>17</v>
      </c>
      <c r="BF7" s="11"/>
      <c r="BG7" s="11" t="s">
        <v>16</v>
      </c>
      <c r="BH7" s="11" t="s">
        <v>17</v>
      </c>
      <c r="BI7" s="27"/>
      <c r="BJ7" s="11" t="s">
        <v>16</v>
      </c>
      <c r="BK7" s="11" t="s">
        <v>17</v>
      </c>
      <c r="BL7" s="11"/>
      <c r="BM7" s="11" t="s">
        <v>16</v>
      </c>
      <c r="BN7" s="11" t="s">
        <v>17</v>
      </c>
      <c r="BO7" s="11"/>
      <c r="BP7" s="11" t="s">
        <v>16</v>
      </c>
      <c r="BQ7" s="11" t="s">
        <v>17</v>
      </c>
      <c r="BR7" s="11"/>
      <c r="BS7" s="11" t="s">
        <v>16</v>
      </c>
      <c r="BT7" s="11" t="s">
        <v>17</v>
      </c>
      <c r="BU7" s="27"/>
      <c r="BV7" s="11" t="s">
        <v>16</v>
      </c>
      <c r="BW7" s="11" t="s">
        <v>17</v>
      </c>
      <c r="BX7" s="11"/>
      <c r="BY7" s="11" t="s">
        <v>16</v>
      </c>
      <c r="BZ7" s="11" t="s">
        <v>17</v>
      </c>
      <c r="CA7" s="11"/>
      <c r="CB7" s="11" t="s">
        <v>16</v>
      </c>
      <c r="CC7" s="11" t="s">
        <v>17</v>
      </c>
      <c r="CD7" s="11"/>
      <c r="CE7" s="11" t="s">
        <v>16</v>
      </c>
      <c r="CF7" s="11" t="s">
        <v>17</v>
      </c>
      <c r="CG7" s="27"/>
      <c r="CH7" s="11" t="s">
        <v>16</v>
      </c>
      <c r="CI7" s="11" t="s">
        <v>17</v>
      </c>
      <c r="CJ7" s="11"/>
      <c r="CK7" s="11" t="s">
        <v>16</v>
      </c>
      <c r="CL7" s="11" t="s">
        <v>17</v>
      </c>
      <c r="CM7" s="11"/>
      <c r="CN7" s="11" t="s">
        <v>16</v>
      </c>
      <c r="CO7" s="11" t="s">
        <v>17</v>
      </c>
      <c r="CP7" s="11"/>
      <c r="CQ7" s="11" t="s">
        <v>16</v>
      </c>
      <c r="CR7" s="11" t="s">
        <v>17</v>
      </c>
    </row>
    <row r="8" spans="1:96" s="24" customFormat="1" ht="11.25" customHeight="1" x14ac:dyDescent="0.2">
      <c r="A8" s="28" t="s">
        <v>101</v>
      </c>
      <c r="B8" s="120">
        <v>20398</v>
      </c>
      <c r="C8" s="120">
        <v>0</v>
      </c>
      <c r="D8" s="120">
        <v>0</v>
      </c>
      <c r="E8" s="120">
        <v>418</v>
      </c>
      <c r="F8" s="120">
        <v>0</v>
      </c>
      <c r="G8" s="120">
        <v>0</v>
      </c>
      <c r="H8" s="120">
        <v>85</v>
      </c>
      <c r="I8" s="121">
        <v>0</v>
      </c>
      <c r="J8" s="124">
        <v>0</v>
      </c>
      <c r="K8" s="120">
        <v>20901</v>
      </c>
      <c r="L8" s="120">
        <v>0</v>
      </c>
      <c r="M8" s="120">
        <v>0</v>
      </c>
      <c r="N8" s="120">
        <v>1009</v>
      </c>
      <c r="O8" s="120">
        <v>0</v>
      </c>
      <c r="P8" s="120">
        <v>0</v>
      </c>
      <c r="Q8" s="120">
        <v>110</v>
      </c>
      <c r="R8" s="120">
        <v>0</v>
      </c>
      <c r="S8" s="120">
        <v>0</v>
      </c>
      <c r="T8" s="120">
        <v>106</v>
      </c>
      <c r="U8" s="121">
        <v>0</v>
      </c>
      <c r="V8" s="124">
        <v>0</v>
      </c>
      <c r="W8" s="120">
        <v>1225</v>
      </c>
      <c r="X8" s="120">
        <v>0</v>
      </c>
      <c r="Y8" s="120">
        <v>0</v>
      </c>
      <c r="Z8" s="120">
        <v>21890</v>
      </c>
      <c r="AA8" s="120">
        <v>0</v>
      </c>
      <c r="AB8" s="120">
        <v>0</v>
      </c>
      <c r="AC8" s="120">
        <v>1651</v>
      </c>
      <c r="AD8" s="120">
        <v>0</v>
      </c>
      <c r="AE8" s="120">
        <v>0</v>
      </c>
      <c r="AF8" s="120">
        <v>994</v>
      </c>
      <c r="AG8" s="121">
        <v>0</v>
      </c>
      <c r="AH8" s="124">
        <v>0</v>
      </c>
      <c r="AI8" s="120">
        <v>24535</v>
      </c>
      <c r="AJ8" s="120">
        <v>0</v>
      </c>
      <c r="AK8" s="120">
        <v>0</v>
      </c>
      <c r="AL8" s="120">
        <v>57513</v>
      </c>
      <c r="AM8" s="120">
        <v>0</v>
      </c>
      <c r="AN8" s="120">
        <v>0</v>
      </c>
      <c r="AO8" s="120">
        <v>1533</v>
      </c>
      <c r="AP8" s="120">
        <v>0</v>
      </c>
      <c r="AQ8" s="120">
        <v>0</v>
      </c>
      <c r="AR8" s="120">
        <v>311</v>
      </c>
      <c r="AS8" s="121">
        <v>0</v>
      </c>
      <c r="AT8" s="124">
        <v>0</v>
      </c>
      <c r="AU8" s="120">
        <v>59357</v>
      </c>
      <c r="AV8" s="120">
        <v>0</v>
      </c>
      <c r="AW8" s="120">
        <v>0</v>
      </c>
      <c r="AX8" s="120">
        <v>28055</v>
      </c>
      <c r="AY8" s="120">
        <v>0</v>
      </c>
      <c r="AZ8" s="120">
        <v>0</v>
      </c>
      <c r="BA8" s="120">
        <v>631</v>
      </c>
      <c r="BB8" s="120">
        <v>0</v>
      </c>
      <c r="BC8" s="120">
        <v>0</v>
      </c>
      <c r="BD8" s="120">
        <v>355</v>
      </c>
      <c r="BE8" s="121">
        <v>0</v>
      </c>
      <c r="BF8" s="124">
        <v>0</v>
      </c>
      <c r="BG8" s="120">
        <v>29041</v>
      </c>
      <c r="BH8" s="120">
        <v>0</v>
      </c>
      <c r="BI8" s="120">
        <v>0</v>
      </c>
      <c r="BJ8" s="120">
        <v>18691</v>
      </c>
      <c r="BK8" s="120">
        <v>0</v>
      </c>
      <c r="BL8" s="120">
        <v>0</v>
      </c>
      <c r="BM8" s="120">
        <v>1454</v>
      </c>
      <c r="BN8" s="120">
        <v>0</v>
      </c>
      <c r="BO8" s="120">
        <v>0</v>
      </c>
      <c r="BP8" s="120">
        <v>950</v>
      </c>
      <c r="BQ8" s="121">
        <v>0</v>
      </c>
      <c r="BR8" s="124">
        <v>0</v>
      </c>
      <c r="BS8" s="120">
        <v>21095</v>
      </c>
      <c r="BT8" s="120">
        <v>0</v>
      </c>
      <c r="BU8" s="120">
        <v>0</v>
      </c>
      <c r="BV8" s="120">
        <v>44359</v>
      </c>
      <c r="BW8" s="120">
        <v>0</v>
      </c>
      <c r="BX8" s="120">
        <v>0</v>
      </c>
      <c r="BY8" s="120">
        <v>2149</v>
      </c>
      <c r="BZ8" s="120">
        <v>0</v>
      </c>
      <c r="CA8" s="120">
        <v>0</v>
      </c>
      <c r="CB8" s="120">
        <v>584</v>
      </c>
      <c r="CC8" s="121">
        <v>0</v>
      </c>
      <c r="CD8" s="124">
        <v>0</v>
      </c>
      <c r="CE8" s="120">
        <v>47092</v>
      </c>
      <c r="CF8" s="120">
        <v>0</v>
      </c>
      <c r="CG8" s="120">
        <v>0</v>
      </c>
      <c r="CH8" s="120">
        <v>212561</v>
      </c>
      <c r="CI8" s="120">
        <v>0</v>
      </c>
      <c r="CJ8" s="120">
        <v>0</v>
      </c>
      <c r="CK8" s="120">
        <v>3140</v>
      </c>
      <c r="CL8" s="120">
        <v>0</v>
      </c>
      <c r="CM8" s="120">
        <v>0</v>
      </c>
      <c r="CN8" s="120">
        <v>1671</v>
      </c>
      <c r="CO8" s="121">
        <v>0</v>
      </c>
      <c r="CP8" s="124">
        <v>0</v>
      </c>
      <c r="CQ8" s="120">
        <v>217372</v>
      </c>
      <c r="CR8" s="120">
        <v>0</v>
      </c>
    </row>
    <row r="9" spans="1:96" s="24" customFormat="1" ht="11.25" customHeight="1" x14ac:dyDescent="0.2">
      <c r="A9" s="28" t="s">
        <v>102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4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4">
        <v>0</v>
      </c>
      <c r="W9" s="121">
        <v>0</v>
      </c>
      <c r="X9" s="121">
        <v>0</v>
      </c>
      <c r="Y9" s="121">
        <v>0</v>
      </c>
      <c r="Z9" s="121">
        <v>0</v>
      </c>
      <c r="AA9" s="121">
        <v>0</v>
      </c>
      <c r="AB9" s="121">
        <v>0</v>
      </c>
      <c r="AC9" s="121">
        <v>0</v>
      </c>
      <c r="AD9" s="121">
        <v>0</v>
      </c>
      <c r="AE9" s="121">
        <v>0</v>
      </c>
      <c r="AF9" s="121">
        <v>0</v>
      </c>
      <c r="AG9" s="121">
        <v>0</v>
      </c>
      <c r="AH9" s="124">
        <v>0</v>
      </c>
      <c r="AI9" s="121">
        <v>0</v>
      </c>
      <c r="AJ9" s="121">
        <v>0</v>
      </c>
      <c r="AK9" s="121">
        <v>0</v>
      </c>
      <c r="AL9" s="121">
        <v>0</v>
      </c>
      <c r="AM9" s="121">
        <v>0</v>
      </c>
      <c r="AN9" s="121">
        <v>0</v>
      </c>
      <c r="AO9" s="121">
        <v>0</v>
      </c>
      <c r="AP9" s="121">
        <v>0</v>
      </c>
      <c r="AQ9" s="121">
        <v>0</v>
      </c>
      <c r="AR9" s="121">
        <v>0</v>
      </c>
      <c r="AS9" s="121">
        <v>0</v>
      </c>
      <c r="AT9" s="124">
        <v>0</v>
      </c>
      <c r="AU9" s="121">
        <v>0</v>
      </c>
      <c r="AV9" s="121">
        <v>0</v>
      </c>
      <c r="AW9" s="121">
        <v>0</v>
      </c>
      <c r="AX9" s="121">
        <v>0</v>
      </c>
      <c r="AY9" s="121">
        <v>0</v>
      </c>
      <c r="AZ9" s="121">
        <v>0</v>
      </c>
      <c r="BA9" s="121">
        <v>0</v>
      </c>
      <c r="BB9" s="121">
        <v>0</v>
      </c>
      <c r="BC9" s="121">
        <v>0</v>
      </c>
      <c r="BD9" s="121">
        <v>0</v>
      </c>
      <c r="BE9" s="121">
        <v>0</v>
      </c>
      <c r="BF9" s="124">
        <v>0</v>
      </c>
      <c r="BG9" s="121">
        <v>0</v>
      </c>
      <c r="BH9" s="121">
        <v>0</v>
      </c>
      <c r="BI9" s="121">
        <v>0</v>
      </c>
      <c r="BJ9" s="121">
        <v>0</v>
      </c>
      <c r="BK9" s="121">
        <v>0</v>
      </c>
      <c r="BL9" s="121">
        <v>0</v>
      </c>
      <c r="BM9" s="121">
        <v>0</v>
      </c>
      <c r="BN9" s="121">
        <v>0</v>
      </c>
      <c r="BO9" s="121">
        <v>0</v>
      </c>
      <c r="BP9" s="121">
        <v>0</v>
      </c>
      <c r="BQ9" s="121">
        <v>0</v>
      </c>
      <c r="BR9" s="124">
        <v>0</v>
      </c>
      <c r="BS9" s="121">
        <v>0</v>
      </c>
      <c r="BT9" s="121">
        <v>0</v>
      </c>
      <c r="BU9" s="121">
        <v>0</v>
      </c>
      <c r="BV9" s="121">
        <v>0</v>
      </c>
      <c r="BW9" s="121">
        <v>0</v>
      </c>
      <c r="BX9" s="121">
        <v>0</v>
      </c>
      <c r="BY9" s="121">
        <v>0</v>
      </c>
      <c r="BZ9" s="121">
        <v>0</v>
      </c>
      <c r="CA9" s="121">
        <v>0</v>
      </c>
      <c r="CB9" s="121">
        <v>0</v>
      </c>
      <c r="CC9" s="121">
        <v>0</v>
      </c>
      <c r="CD9" s="124">
        <v>0</v>
      </c>
      <c r="CE9" s="121">
        <v>0</v>
      </c>
      <c r="CF9" s="121">
        <v>0</v>
      </c>
      <c r="CG9" s="121">
        <v>0</v>
      </c>
      <c r="CH9" s="121">
        <v>0</v>
      </c>
      <c r="CI9" s="121">
        <v>0</v>
      </c>
      <c r="CJ9" s="121">
        <v>0</v>
      </c>
      <c r="CK9" s="121">
        <v>0</v>
      </c>
      <c r="CL9" s="121">
        <v>0</v>
      </c>
      <c r="CM9" s="121">
        <v>0</v>
      </c>
      <c r="CN9" s="121">
        <v>0</v>
      </c>
      <c r="CO9" s="121">
        <v>0</v>
      </c>
      <c r="CP9" s="124">
        <v>0</v>
      </c>
      <c r="CQ9" s="121">
        <v>0</v>
      </c>
      <c r="CR9" s="121">
        <v>0</v>
      </c>
    </row>
    <row r="10" spans="1:96" s="24" customFormat="1" ht="11.25" customHeight="1" x14ac:dyDescent="0.2">
      <c r="A10" s="29" t="s">
        <v>194</v>
      </c>
      <c r="B10" s="177">
        <v>13294</v>
      </c>
      <c r="C10" s="177">
        <v>1261632.31</v>
      </c>
      <c r="D10" s="121">
        <v>0</v>
      </c>
      <c r="E10" s="177">
        <v>391</v>
      </c>
      <c r="F10" s="177">
        <v>541836.99</v>
      </c>
      <c r="G10" s="121">
        <v>0</v>
      </c>
      <c r="H10" s="177">
        <v>81</v>
      </c>
      <c r="I10" s="177">
        <v>1946611.04</v>
      </c>
      <c r="J10" s="124">
        <v>0</v>
      </c>
      <c r="K10" s="177">
        <v>13766</v>
      </c>
      <c r="L10" s="177">
        <v>3750080.34</v>
      </c>
      <c r="M10" s="121">
        <v>0</v>
      </c>
      <c r="N10" s="177">
        <v>563</v>
      </c>
      <c r="O10" s="177">
        <v>158181.62</v>
      </c>
      <c r="P10" s="121">
        <v>0</v>
      </c>
      <c r="Q10" s="177">
        <v>86</v>
      </c>
      <c r="R10" s="177">
        <v>200517.46</v>
      </c>
      <c r="S10" s="121">
        <v>0</v>
      </c>
      <c r="T10" s="177">
        <v>86</v>
      </c>
      <c r="U10" s="177">
        <v>19616506.539999999</v>
      </c>
      <c r="V10" s="124">
        <v>0</v>
      </c>
      <c r="W10" s="177">
        <v>735</v>
      </c>
      <c r="X10" s="177">
        <v>19975205.620000001</v>
      </c>
      <c r="Y10" s="121">
        <v>0</v>
      </c>
      <c r="Z10" s="177">
        <v>14082</v>
      </c>
      <c r="AA10" s="177">
        <v>3141894.86</v>
      </c>
      <c r="AB10" s="121">
        <v>0</v>
      </c>
      <c r="AC10" s="177">
        <v>1529</v>
      </c>
      <c r="AD10" s="177">
        <v>5408102.9800000004</v>
      </c>
      <c r="AE10" s="121">
        <v>0</v>
      </c>
      <c r="AF10" s="177">
        <v>886</v>
      </c>
      <c r="AG10" s="177">
        <v>39363742.509999998</v>
      </c>
      <c r="AH10" s="124">
        <v>0</v>
      </c>
      <c r="AI10" s="177">
        <v>16497</v>
      </c>
      <c r="AJ10" s="177">
        <v>47913740.350000001</v>
      </c>
      <c r="AK10" s="121">
        <v>0</v>
      </c>
      <c r="AL10" s="177">
        <v>35588</v>
      </c>
      <c r="AM10" s="177">
        <v>5877603.0800000001</v>
      </c>
      <c r="AN10" s="121">
        <v>0</v>
      </c>
      <c r="AO10" s="177">
        <v>1444</v>
      </c>
      <c r="AP10" s="177">
        <v>5371577.5700000003</v>
      </c>
      <c r="AQ10" s="121">
        <v>0</v>
      </c>
      <c r="AR10" s="177">
        <v>287</v>
      </c>
      <c r="AS10" s="177">
        <v>9852403.0999999996</v>
      </c>
      <c r="AT10" s="124">
        <v>0</v>
      </c>
      <c r="AU10" s="177">
        <v>37319</v>
      </c>
      <c r="AV10" s="177">
        <v>21101583.75</v>
      </c>
      <c r="AW10" s="121">
        <v>0</v>
      </c>
      <c r="AX10" s="177">
        <v>14025</v>
      </c>
      <c r="AY10" s="177">
        <v>1947516.91</v>
      </c>
      <c r="AZ10" s="121">
        <v>0</v>
      </c>
      <c r="BA10" s="177">
        <v>575</v>
      </c>
      <c r="BB10" s="177">
        <v>1928384.97</v>
      </c>
      <c r="BC10" s="121">
        <v>0</v>
      </c>
      <c r="BD10" s="177">
        <v>313</v>
      </c>
      <c r="BE10" s="177">
        <v>29174909.460000001</v>
      </c>
      <c r="BF10" s="124">
        <v>0</v>
      </c>
      <c r="BG10" s="177">
        <v>14913</v>
      </c>
      <c r="BH10" s="177">
        <v>33050811.350000001</v>
      </c>
      <c r="BI10" s="121">
        <v>0</v>
      </c>
      <c r="BJ10" s="177">
        <v>10824</v>
      </c>
      <c r="BK10" s="177">
        <v>2372205.19</v>
      </c>
      <c r="BL10" s="121">
        <v>0</v>
      </c>
      <c r="BM10" s="177">
        <v>1355</v>
      </c>
      <c r="BN10" s="177">
        <v>4322892.8899999997</v>
      </c>
      <c r="BO10" s="121">
        <v>0</v>
      </c>
      <c r="BP10" s="177">
        <v>873</v>
      </c>
      <c r="BQ10" s="177">
        <v>61924381.479999997</v>
      </c>
      <c r="BR10" s="124">
        <v>0</v>
      </c>
      <c r="BS10" s="177">
        <v>13052</v>
      </c>
      <c r="BT10" s="177">
        <v>68619479.560000002</v>
      </c>
      <c r="BU10" s="121">
        <v>0</v>
      </c>
      <c r="BV10" s="177">
        <v>23733</v>
      </c>
      <c r="BW10" s="177">
        <v>2456724.84</v>
      </c>
      <c r="BX10" s="121">
        <v>0</v>
      </c>
      <c r="BY10" s="177">
        <v>2013</v>
      </c>
      <c r="BZ10" s="177">
        <v>1911057.04</v>
      </c>
      <c r="CA10" s="121">
        <v>0</v>
      </c>
      <c r="CB10" s="177">
        <v>537</v>
      </c>
      <c r="CC10" s="177">
        <v>14086217.449999999</v>
      </c>
      <c r="CD10" s="124">
        <v>0</v>
      </c>
      <c r="CE10" s="177">
        <v>26283</v>
      </c>
      <c r="CF10" s="177">
        <v>18453999.329999998</v>
      </c>
      <c r="CG10" s="121">
        <v>0</v>
      </c>
      <c r="CH10" s="177">
        <v>98298</v>
      </c>
      <c r="CI10" s="177">
        <v>10385781.560000001</v>
      </c>
      <c r="CJ10" s="121">
        <v>0</v>
      </c>
      <c r="CK10" s="177">
        <v>2448</v>
      </c>
      <c r="CL10" s="177">
        <v>7287466.5899999999</v>
      </c>
      <c r="CM10" s="121">
        <v>0</v>
      </c>
      <c r="CN10" s="177">
        <v>1309</v>
      </c>
      <c r="CO10" s="177">
        <v>170110182.34</v>
      </c>
      <c r="CP10" s="124">
        <v>0</v>
      </c>
      <c r="CQ10" s="177">
        <v>102055</v>
      </c>
      <c r="CR10" s="177">
        <v>187783430.5</v>
      </c>
    </row>
    <row r="11" spans="1:96" s="24" customFormat="1" ht="11.25" customHeight="1" x14ac:dyDescent="0.2">
      <c r="A11" s="29" t="s">
        <v>104</v>
      </c>
      <c r="B11" s="177">
        <v>10331</v>
      </c>
      <c r="C11" s="177">
        <v>2754634.62</v>
      </c>
      <c r="D11" s="121">
        <v>0</v>
      </c>
      <c r="E11" s="177">
        <v>342</v>
      </c>
      <c r="F11" s="177">
        <v>696893.13</v>
      </c>
      <c r="G11" s="121">
        <v>0</v>
      </c>
      <c r="H11" s="177">
        <v>68</v>
      </c>
      <c r="I11" s="177">
        <v>2131368.41</v>
      </c>
      <c r="J11" s="124">
        <v>0</v>
      </c>
      <c r="K11" s="177">
        <v>10741</v>
      </c>
      <c r="L11" s="177">
        <v>5582896.1600000001</v>
      </c>
      <c r="M11" s="121">
        <v>0</v>
      </c>
      <c r="N11" s="177">
        <v>215</v>
      </c>
      <c r="O11" s="177">
        <v>85119.94</v>
      </c>
      <c r="P11" s="121">
        <v>0</v>
      </c>
      <c r="Q11" s="177">
        <v>36</v>
      </c>
      <c r="R11" s="177">
        <v>116801.4</v>
      </c>
      <c r="S11" s="121">
        <v>0</v>
      </c>
      <c r="T11" s="177">
        <v>53</v>
      </c>
      <c r="U11" s="177">
        <v>6108661.25</v>
      </c>
      <c r="V11" s="124">
        <v>0</v>
      </c>
      <c r="W11" s="177">
        <v>304</v>
      </c>
      <c r="X11" s="177">
        <v>6310582.5800000001</v>
      </c>
      <c r="Y11" s="121">
        <v>0</v>
      </c>
      <c r="Z11" s="177">
        <v>10564</v>
      </c>
      <c r="AA11" s="177">
        <v>3095967.88</v>
      </c>
      <c r="AB11" s="121">
        <v>0</v>
      </c>
      <c r="AC11" s="177">
        <v>1428</v>
      </c>
      <c r="AD11" s="177">
        <v>5088859.8099999996</v>
      </c>
      <c r="AE11" s="121">
        <v>0</v>
      </c>
      <c r="AF11" s="177">
        <v>838</v>
      </c>
      <c r="AG11" s="177">
        <v>43388924.729999997</v>
      </c>
      <c r="AH11" s="124">
        <v>0</v>
      </c>
      <c r="AI11" s="177">
        <v>12830</v>
      </c>
      <c r="AJ11" s="177">
        <v>51573752.420000002</v>
      </c>
      <c r="AK11" s="121">
        <v>0</v>
      </c>
      <c r="AL11" s="177">
        <v>16446</v>
      </c>
      <c r="AM11" s="177">
        <v>4495576.5599999996</v>
      </c>
      <c r="AN11" s="121">
        <v>0</v>
      </c>
      <c r="AO11" s="177">
        <v>1154</v>
      </c>
      <c r="AP11" s="177">
        <v>3547381.12</v>
      </c>
      <c r="AQ11" s="121">
        <v>0</v>
      </c>
      <c r="AR11" s="177">
        <v>212</v>
      </c>
      <c r="AS11" s="177">
        <v>4010878.24</v>
      </c>
      <c r="AT11" s="124">
        <v>0</v>
      </c>
      <c r="AU11" s="177">
        <v>17812</v>
      </c>
      <c r="AV11" s="177">
        <v>12053835.92</v>
      </c>
      <c r="AW11" s="121">
        <v>0</v>
      </c>
      <c r="AX11" s="177">
        <v>2184</v>
      </c>
      <c r="AY11" s="177">
        <v>599194.14</v>
      </c>
      <c r="AZ11" s="121">
        <v>0</v>
      </c>
      <c r="BA11" s="177">
        <v>255</v>
      </c>
      <c r="BB11" s="177">
        <v>210312.27</v>
      </c>
      <c r="BC11" s="121">
        <v>0</v>
      </c>
      <c r="BD11" s="177">
        <v>142</v>
      </c>
      <c r="BE11" s="177">
        <v>3204544.54</v>
      </c>
      <c r="BF11" s="124">
        <v>0</v>
      </c>
      <c r="BG11" s="177">
        <v>2581</v>
      </c>
      <c r="BH11" s="177">
        <v>4014050.95</v>
      </c>
      <c r="BI11" s="121">
        <v>0</v>
      </c>
      <c r="BJ11" s="177">
        <v>8394</v>
      </c>
      <c r="BK11" s="177">
        <v>2789667.87</v>
      </c>
      <c r="BL11" s="121">
        <v>0</v>
      </c>
      <c r="BM11" s="177">
        <v>1228</v>
      </c>
      <c r="BN11" s="177">
        <v>4595701.7599999998</v>
      </c>
      <c r="BO11" s="121">
        <v>0</v>
      </c>
      <c r="BP11" s="177">
        <v>809</v>
      </c>
      <c r="BQ11" s="177">
        <v>40115375.460000001</v>
      </c>
      <c r="BR11" s="124">
        <v>0</v>
      </c>
      <c r="BS11" s="177">
        <v>10431</v>
      </c>
      <c r="BT11" s="177">
        <v>47500745.090000004</v>
      </c>
      <c r="BU11" s="121">
        <v>0</v>
      </c>
      <c r="BV11" s="177">
        <v>25988</v>
      </c>
      <c r="BW11" s="177">
        <v>5534797.8799999999</v>
      </c>
      <c r="BX11" s="121">
        <v>0</v>
      </c>
      <c r="BY11" s="177">
        <v>1962</v>
      </c>
      <c r="BZ11" s="177">
        <v>5200808.7</v>
      </c>
      <c r="CA11" s="121">
        <v>0</v>
      </c>
      <c r="CB11" s="177">
        <v>519</v>
      </c>
      <c r="CC11" s="177">
        <v>22509997.050000001</v>
      </c>
      <c r="CD11" s="124">
        <v>0</v>
      </c>
      <c r="CE11" s="177">
        <v>28469</v>
      </c>
      <c r="CF11" s="177">
        <v>33245603.629999999</v>
      </c>
      <c r="CG11" s="121">
        <v>0</v>
      </c>
      <c r="CH11" s="177">
        <v>31206</v>
      </c>
      <c r="CI11" s="177">
        <v>2707740.82</v>
      </c>
      <c r="CJ11" s="121">
        <v>0</v>
      </c>
      <c r="CK11" s="177">
        <v>1165</v>
      </c>
      <c r="CL11" s="177">
        <v>1730241.24</v>
      </c>
      <c r="CM11" s="121">
        <v>0</v>
      </c>
      <c r="CN11" s="177">
        <v>614</v>
      </c>
      <c r="CO11" s="177">
        <v>8619571.8100000005</v>
      </c>
      <c r="CP11" s="124">
        <v>0</v>
      </c>
      <c r="CQ11" s="177">
        <v>32985</v>
      </c>
      <c r="CR11" s="177">
        <v>13057553.869999999</v>
      </c>
    </row>
    <row r="12" spans="1:96" s="24" customFormat="1" ht="11.25" customHeight="1" x14ac:dyDescent="0.2">
      <c r="A12" s="29" t="s">
        <v>105</v>
      </c>
      <c r="B12" s="177">
        <v>3226</v>
      </c>
      <c r="C12" s="177">
        <v>382194.3</v>
      </c>
      <c r="D12" s="121">
        <v>0</v>
      </c>
      <c r="E12" s="177">
        <v>88</v>
      </c>
      <c r="F12" s="177">
        <v>127090.52</v>
      </c>
      <c r="G12" s="121">
        <v>0</v>
      </c>
      <c r="H12" s="177">
        <v>27</v>
      </c>
      <c r="I12" s="177">
        <v>1707746.77</v>
      </c>
      <c r="J12" s="124">
        <v>0</v>
      </c>
      <c r="K12" s="177">
        <v>3341</v>
      </c>
      <c r="L12" s="177">
        <v>2217031.58</v>
      </c>
      <c r="M12" s="121">
        <v>0</v>
      </c>
      <c r="N12" s="177">
        <v>190</v>
      </c>
      <c r="O12" s="177">
        <v>112657.55</v>
      </c>
      <c r="P12" s="121">
        <v>0</v>
      </c>
      <c r="Q12" s="177">
        <v>21</v>
      </c>
      <c r="R12" s="177">
        <v>79790.55</v>
      </c>
      <c r="S12" s="121">
        <v>0</v>
      </c>
      <c r="T12" s="177">
        <v>39</v>
      </c>
      <c r="U12" s="177">
        <v>16229804.15</v>
      </c>
      <c r="V12" s="124">
        <v>0</v>
      </c>
      <c r="W12" s="177">
        <v>250</v>
      </c>
      <c r="X12" s="177">
        <v>16422252.24</v>
      </c>
      <c r="Y12" s="121">
        <v>0</v>
      </c>
      <c r="Z12" s="177">
        <v>4445</v>
      </c>
      <c r="AA12" s="177">
        <v>618377.21</v>
      </c>
      <c r="AB12" s="121">
        <v>0</v>
      </c>
      <c r="AC12" s="177">
        <v>442</v>
      </c>
      <c r="AD12" s="177">
        <v>527616.05000000005</v>
      </c>
      <c r="AE12" s="121">
        <v>0</v>
      </c>
      <c r="AF12" s="177">
        <v>266</v>
      </c>
      <c r="AG12" s="177">
        <v>22039637.949999999</v>
      </c>
      <c r="AH12" s="124">
        <v>0</v>
      </c>
      <c r="AI12" s="177">
        <v>5153</v>
      </c>
      <c r="AJ12" s="177">
        <v>23185631.210000001</v>
      </c>
      <c r="AK12" s="121">
        <v>0</v>
      </c>
      <c r="AL12" s="177">
        <v>14352</v>
      </c>
      <c r="AM12" s="177">
        <v>1522113.21</v>
      </c>
      <c r="AN12" s="121">
        <v>0</v>
      </c>
      <c r="AO12" s="177">
        <v>600</v>
      </c>
      <c r="AP12" s="177">
        <v>667259.19999999995</v>
      </c>
      <c r="AQ12" s="121">
        <v>0</v>
      </c>
      <c r="AR12" s="177">
        <v>116</v>
      </c>
      <c r="AS12" s="177">
        <v>1752737.03</v>
      </c>
      <c r="AT12" s="124">
        <v>0</v>
      </c>
      <c r="AU12" s="177">
        <v>15068</v>
      </c>
      <c r="AV12" s="177">
        <v>3942109.43</v>
      </c>
      <c r="AW12" s="121">
        <v>0</v>
      </c>
      <c r="AX12" s="177">
        <v>6306</v>
      </c>
      <c r="AY12" s="177">
        <v>4451406.5199999996</v>
      </c>
      <c r="AZ12" s="121">
        <v>0</v>
      </c>
      <c r="BA12" s="177">
        <v>207</v>
      </c>
      <c r="BB12" s="177">
        <v>403427.71</v>
      </c>
      <c r="BC12" s="121">
        <v>0</v>
      </c>
      <c r="BD12" s="177">
        <v>121</v>
      </c>
      <c r="BE12" s="177">
        <v>85415002.219999999</v>
      </c>
      <c r="BF12" s="124">
        <v>0</v>
      </c>
      <c r="BG12" s="177">
        <v>6634</v>
      </c>
      <c r="BH12" s="177">
        <v>90269836.450000003</v>
      </c>
      <c r="BI12" s="121">
        <v>0</v>
      </c>
      <c r="BJ12" s="177">
        <v>3589</v>
      </c>
      <c r="BK12" s="177">
        <v>624160.81999999995</v>
      </c>
      <c r="BL12" s="121">
        <v>0</v>
      </c>
      <c r="BM12" s="177">
        <v>394</v>
      </c>
      <c r="BN12" s="177">
        <v>638549.96</v>
      </c>
      <c r="BO12" s="121">
        <v>0</v>
      </c>
      <c r="BP12" s="177">
        <v>275</v>
      </c>
      <c r="BQ12" s="177">
        <v>19579820.449999999</v>
      </c>
      <c r="BR12" s="124">
        <v>0</v>
      </c>
      <c r="BS12" s="177">
        <v>4258</v>
      </c>
      <c r="BT12" s="177">
        <v>20842531.239999998</v>
      </c>
      <c r="BU12" s="121">
        <v>0</v>
      </c>
      <c r="BV12" s="177">
        <v>8438</v>
      </c>
      <c r="BW12" s="177">
        <v>1309224.68</v>
      </c>
      <c r="BX12" s="121">
        <v>0</v>
      </c>
      <c r="BY12" s="177">
        <v>614</v>
      </c>
      <c r="BZ12" s="177">
        <v>597623.68000000005</v>
      </c>
      <c r="CA12" s="121">
        <v>0</v>
      </c>
      <c r="CB12" s="177">
        <v>163</v>
      </c>
      <c r="CC12" s="177">
        <v>27206863.309999999</v>
      </c>
      <c r="CD12" s="124">
        <v>0</v>
      </c>
      <c r="CE12" s="177">
        <v>9215</v>
      </c>
      <c r="CF12" s="177">
        <v>29113711.68</v>
      </c>
      <c r="CG12" s="121">
        <v>0</v>
      </c>
      <c r="CH12" s="177">
        <v>44846</v>
      </c>
      <c r="CI12" s="177">
        <v>6185576.29</v>
      </c>
      <c r="CJ12" s="121">
        <v>0</v>
      </c>
      <c r="CK12" s="177">
        <v>851</v>
      </c>
      <c r="CL12" s="177">
        <v>3649428.73</v>
      </c>
      <c r="CM12" s="121">
        <v>0</v>
      </c>
      <c r="CN12" s="177">
        <v>437</v>
      </c>
      <c r="CO12" s="177">
        <v>43458218.149999999</v>
      </c>
      <c r="CP12" s="124">
        <v>0</v>
      </c>
      <c r="CQ12" s="177">
        <v>46134</v>
      </c>
      <c r="CR12" s="177">
        <v>53293223.170000002</v>
      </c>
    </row>
    <row r="13" spans="1:96" s="24" customFormat="1" ht="11.25" customHeight="1" x14ac:dyDescent="0.2">
      <c r="A13" s="29" t="s">
        <v>106</v>
      </c>
      <c r="B13" s="179">
        <v>18880</v>
      </c>
      <c r="C13" s="179">
        <v>2939904.72</v>
      </c>
      <c r="D13" s="126">
        <v>0</v>
      </c>
      <c r="E13" s="179">
        <v>408</v>
      </c>
      <c r="F13" s="179">
        <v>555005.53</v>
      </c>
      <c r="G13" s="126">
        <v>0</v>
      </c>
      <c r="H13" s="179">
        <v>82</v>
      </c>
      <c r="I13" s="179">
        <v>3123343.67</v>
      </c>
      <c r="J13" s="129">
        <v>0</v>
      </c>
      <c r="K13" s="179">
        <v>19370</v>
      </c>
      <c r="L13" s="179">
        <v>6618253.9299999997</v>
      </c>
      <c r="M13" s="126">
        <v>0</v>
      </c>
      <c r="N13" s="179">
        <v>855</v>
      </c>
      <c r="O13" s="179">
        <v>483497.79</v>
      </c>
      <c r="P13" s="126">
        <v>0</v>
      </c>
      <c r="Q13" s="179">
        <v>101</v>
      </c>
      <c r="R13" s="179">
        <v>473071.24</v>
      </c>
      <c r="S13" s="126">
        <v>0</v>
      </c>
      <c r="T13" s="179">
        <v>101</v>
      </c>
      <c r="U13" s="179">
        <v>15494761.449999999</v>
      </c>
      <c r="V13" s="129">
        <v>0</v>
      </c>
      <c r="W13" s="179">
        <v>1057</v>
      </c>
      <c r="X13" s="179">
        <v>16451330.48</v>
      </c>
      <c r="Y13" s="126">
        <v>0</v>
      </c>
      <c r="Z13" s="179">
        <v>18970</v>
      </c>
      <c r="AA13" s="179">
        <v>4206177.78</v>
      </c>
      <c r="AB13" s="126">
        <v>0</v>
      </c>
      <c r="AC13" s="179">
        <v>1564</v>
      </c>
      <c r="AD13" s="179">
        <v>4237132.87</v>
      </c>
      <c r="AE13" s="126">
        <v>0</v>
      </c>
      <c r="AF13" s="179">
        <v>918</v>
      </c>
      <c r="AG13" s="179">
        <v>45339001.060000002</v>
      </c>
      <c r="AH13" s="129">
        <v>0</v>
      </c>
      <c r="AI13" s="179">
        <v>21452</v>
      </c>
      <c r="AJ13" s="179">
        <v>53782311.710000001</v>
      </c>
      <c r="AK13" s="126">
        <v>0</v>
      </c>
      <c r="AL13" s="179">
        <v>51033</v>
      </c>
      <c r="AM13" s="179">
        <v>7029441.71</v>
      </c>
      <c r="AN13" s="126">
        <v>0</v>
      </c>
      <c r="AO13" s="179">
        <v>1496</v>
      </c>
      <c r="AP13" s="179">
        <v>2770252.94</v>
      </c>
      <c r="AQ13" s="126">
        <v>0</v>
      </c>
      <c r="AR13" s="179">
        <v>299</v>
      </c>
      <c r="AS13" s="179">
        <v>6901567.96</v>
      </c>
      <c r="AT13" s="129">
        <v>0</v>
      </c>
      <c r="AU13" s="179">
        <v>52828</v>
      </c>
      <c r="AV13" s="179">
        <v>16701262.609999999</v>
      </c>
      <c r="AW13" s="126">
        <v>0</v>
      </c>
      <c r="AX13" s="179">
        <v>24839</v>
      </c>
      <c r="AY13" s="179">
        <v>4095060.16</v>
      </c>
      <c r="AZ13" s="126">
        <v>0</v>
      </c>
      <c r="BA13" s="179">
        <v>590</v>
      </c>
      <c r="BB13" s="179">
        <v>1386761.6</v>
      </c>
      <c r="BC13" s="126">
        <v>0</v>
      </c>
      <c r="BD13" s="179">
        <v>329</v>
      </c>
      <c r="BE13" s="179">
        <v>30650201.399999999</v>
      </c>
      <c r="BF13" s="129">
        <v>0</v>
      </c>
      <c r="BG13" s="179">
        <v>25758</v>
      </c>
      <c r="BH13" s="179">
        <v>36132023.149999999</v>
      </c>
      <c r="BI13" s="126">
        <v>0</v>
      </c>
      <c r="BJ13" s="179">
        <v>15947</v>
      </c>
      <c r="BK13" s="179">
        <v>3601989.59</v>
      </c>
      <c r="BL13" s="126">
        <v>0</v>
      </c>
      <c r="BM13" s="179">
        <v>1391</v>
      </c>
      <c r="BN13" s="179">
        <v>3177369.98</v>
      </c>
      <c r="BO13" s="126">
        <v>0</v>
      </c>
      <c r="BP13" s="179">
        <v>896</v>
      </c>
      <c r="BQ13" s="179">
        <v>39451766.890000001</v>
      </c>
      <c r="BR13" s="129">
        <v>0</v>
      </c>
      <c r="BS13" s="179">
        <v>18234</v>
      </c>
      <c r="BT13" s="179">
        <v>46231126.469999999</v>
      </c>
      <c r="BU13" s="126">
        <v>0</v>
      </c>
      <c r="BV13" s="179">
        <v>38733</v>
      </c>
      <c r="BW13" s="179">
        <v>5538802.5899999999</v>
      </c>
      <c r="BX13" s="126">
        <v>0</v>
      </c>
      <c r="BY13" s="179">
        <v>2049</v>
      </c>
      <c r="BZ13" s="179">
        <v>2521102.42</v>
      </c>
      <c r="CA13" s="126">
        <v>0</v>
      </c>
      <c r="CB13" s="179">
        <v>566</v>
      </c>
      <c r="CC13" s="179">
        <v>23281389.52</v>
      </c>
      <c r="CD13" s="129">
        <v>0</v>
      </c>
      <c r="CE13" s="179">
        <v>41348</v>
      </c>
      <c r="CF13" s="179">
        <v>31341294.530000001</v>
      </c>
      <c r="CG13" s="126">
        <v>0</v>
      </c>
      <c r="CH13" s="179">
        <v>183131</v>
      </c>
      <c r="CI13" s="179">
        <v>36561801.299999997</v>
      </c>
      <c r="CJ13" s="126">
        <v>0</v>
      </c>
      <c r="CK13" s="179">
        <v>2918</v>
      </c>
      <c r="CL13" s="179">
        <v>12306520.57</v>
      </c>
      <c r="CM13" s="126">
        <v>0</v>
      </c>
      <c r="CN13" s="179">
        <v>1528</v>
      </c>
      <c r="CO13" s="179">
        <v>124675486.36</v>
      </c>
      <c r="CP13" s="129">
        <v>0</v>
      </c>
      <c r="CQ13" s="179">
        <v>187577</v>
      </c>
      <c r="CR13" s="179">
        <v>173543808.22999999</v>
      </c>
    </row>
    <row r="14" spans="1:96" s="24" customFormat="1" ht="11.25" customHeight="1" x14ac:dyDescent="0.2">
      <c r="A14" s="28" t="s">
        <v>107</v>
      </c>
      <c r="B14" s="178">
        <v>19332</v>
      </c>
      <c r="C14" s="178">
        <v>7338365.96</v>
      </c>
      <c r="D14" s="120">
        <v>0</v>
      </c>
      <c r="E14" s="178">
        <v>414</v>
      </c>
      <c r="F14" s="178">
        <v>1920826.16</v>
      </c>
      <c r="G14" s="120">
        <v>0</v>
      </c>
      <c r="H14" s="178">
        <v>83</v>
      </c>
      <c r="I14" s="178">
        <v>8909069.8900000006</v>
      </c>
      <c r="J14" s="124">
        <v>0</v>
      </c>
      <c r="K14" s="178">
        <v>19829</v>
      </c>
      <c r="L14" s="178">
        <v>18168262.010000002</v>
      </c>
      <c r="M14" s="120">
        <v>0</v>
      </c>
      <c r="N14" s="178">
        <v>883</v>
      </c>
      <c r="O14" s="178">
        <v>839456.89</v>
      </c>
      <c r="P14" s="120">
        <v>0</v>
      </c>
      <c r="Q14" s="178">
        <v>103</v>
      </c>
      <c r="R14" s="178">
        <v>870180.65</v>
      </c>
      <c r="S14" s="120">
        <v>0</v>
      </c>
      <c r="T14" s="178">
        <v>103</v>
      </c>
      <c r="U14" s="178">
        <v>57449733.380000003</v>
      </c>
      <c r="V14" s="124">
        <v>0</v>
      </c>
      <c r="W14" s="178">
        <v>1089</v>
      </c>
      <c r="X14" s="178">
        <v>59159370.920000002</v>
      </c>
      <c r="Y14" s="120">
        <v>0</v>
      </c>
      <c r="Z14" s="178">
        <v>19632</v>
      </c>
      <c r="AA14" s="178">
        <v>11062417.720000001</v>
      </c>
      <c r="AB14" s="120">
        <v>0</v>
      </c>
      <c r="AC14" s="178">
        <v>1574</v>
      </c>
      <c r="AD14" s="178">
        <v>15261711.710000001</v>
      </c>
      <c r="AE14" s="120">
        <v>0</v>
      </c>
      <c r="AF14" s="178">
        <v>927</v>
      </c>
      <c r="AG14" s="178">
        <v>150131306.25</v>
      </c>
      <c r="AH14" s="124">
        <v>0</v>
      </c>
      <c r="AI14" s="178">
        <v>22133</v>
      </c>
      <c r="AJ14" s="178">
        <v>176455435.68000001</v>
      </c>
      <c r="AK14" s="120">
        <v>0</v>
      </c>
      <c r="AL14" s="178">
        <v>52977</v>
      </c>
      <c r="AM14" s="178">
        <v>18924734.559999999</v>
      </c>
      <c r="AN14" s="120">
        <v>0</v>
      </c>
      <c r="AO14" s="178">
        <v>1513</v>
      </c>
      <c r="AP14" s="178">
        <v>12356470.82</v>
      </c>
      <c r="AQ14" s="120">
        <v>0</v>
      </c>
      <c r="AR14" s="178">
        <v>303</v>
      </c>
      <c r="AS14" s="178">
        <v>22517586.32</v>
      </c>
      <c r="AT14" s="124">
        <v>0</v>
      </c>
      <c r="AU14" s="178">
        <v>54793</v>
      </c>
      <c r="AV14" s="178">
        <v>53798791.700000003</v>
      </c>
      <c r="AW14" s="120">
        <v>0</v>
      </c>
      <c r="AX14" s="178">
        <v>25518</v>
      </c>
      <c r="AY14" s="178">
        <v>11093177.73</v>
      </c>
      <c r="AZ14" s="120">
        <v>0</v>
      </c>
      <c r="BA14" s="178">
        <v>599</v>
      </c>
      <c r="BB14" s="178">
        <v>3928886.54</v>
      </c>
      <c r="BC14" s="120">
        <v>0</v>
      </c>
      <c r="BD14" s="178">
        <v>333</v>
      </c>
      <c r="BE14" s="178">
        <v>148444657.62</v>
      </c>
      <c r="BF14" s="124">
        <v>0</v>
      </c>
      <c r="BG14" s="178">
        <v>26450</v>
      </c>
      <c r="BH14" s="178">
        <v>163466721.88999999</v>
      </c>
      <c r="BI14" s="120">
        <v>0</v>
      </c>
      <c r="BJ14" s="178">
        <v>16558</v>
      </c>
      <c r="BK14" s="178">
        <v>9388023.4700000007</v>
      </c>
      <c r="BL14" s="120">
        <v>0</v>
      </c>
      <c r="BM14" s="178">
        <v>1399</v>
      </c>
      <c r="BN14" s="178">
        <v>12734514.59</v>
      </c>
      <c r="BO14" s="120">
        <v>0</v>
      </c>
      <c r="BP14" s="178">
        <v>906</v>
      </c>
      <c r="BQ14" s="178">
        <v>161071344.28999999</v>
      </c>
      <c r="BR14" s="124">
        <v>0</v>
      </c>
      <c r="BS14" s="178">
        <v>18863</v>
      </c>
      <c r="BT14" s="178">
        <v>183193882.34999999</v>
      </c>
      <c r="BU14" s="120">
        <v>0</v>
      </c>
      <c r="BV14" s="178">
        <v>40133</v>
      </c>
      <c r="BW14" s="178">
        <v>14839549.99</v>
      </c>
      <c r="BX14" s="120">
        <v>0</v>
      </c>
      <c r="BY14" s="178">
        <v>2091</v>
      </c>
      <c r="BZ14" s="178">
        <v>10230591.84</v>
      </c>
      <c r="CA14" s="120">
        <v>0</v>
      </c>
      <c r="CB14" s="178">
        <v>567</v>
      </c>
      <c r="CC14" s="178">
        <v>87084467.340000004</v>
      </c>
      <c r="CD14" s="124">
        <v>0</v>
      </c>
      <c r="CE14" s="178">
        <v>42791</v>
      </c>
      <c r="CF14" s="178">
        <v>112154609.17</v>
      </c>
      <c r="CG14" s="120">
        <v>0</v>
      </c>
      <c r="CH14" s="178">
        <v>188634</v>
      </c>
      <c r="CI14" s="178">
        <v>55840899.969999999</v>
      </c>
      <c r="CJ14" s="120">
        <v>0</v>
      </c>
      <c r="CK14" s="178">
        <v>2967</v>
      </c>
      <c r="CL14" s="178">
        <v>24973657.129999999</v>
      </c>
      <c r="CM14" s="120">
        <v>0</v>
      </c>
      <c r="CN14" s="178">
        <v>1555</v>
      </c>
      <c r="CO14" s="178">
        <v>346863458.67000002</v>
      </c>
      <c r="CP14" s="124">
        <v>0</v>
      </c>
      <c r="CQ14" s="178">
        <v>193156</v>
      </c>
      <c r="CR14" s="178">
        <v>427678015.75999999</v>
      </c>
    </row>
    <row r="15" spans="1:96" s="24" customFormat="1" ht="11.25" customHeight="1" x14ac:dyDescent="0.2">
      <c r="A15" s="29" t="s">
        <v>108</v>
      </c>
      <c r="B15" s="177">
        <v>10805</v>
      </c>
      <c r="C15" s="177">
        <v>4327946.16</v>
      </c>
      <c r="D15" s="121">
        <v>0</v>
      </c>
      <c r="E15" s="177">
        <v>326</v>
      </c>
      <c r="F15" s="177">
        <v>1597056.91</v>
      </c>
      <c r="G15" s="121">
        <v>0</v>
      </c>
      <c r="H15" s="177">
        <v>77</v>
      </c>
      <c r="I15" s="177">
        <v>13661462.18</v>
      </c>
      <c r="J15" s="124">
        <v>0</v>
      </c>
      <c r="K15" s="177">
        <v>11208</v>
      </c>
      <c r="L15" s="177">
        <v>19586465.260000002</v>
      </c>
      <c r="M15" s="121">
        <v>0</v>
      </c>
      <c r="N15" s="177">
        <v>272</v>
      </c>
      <c r="O15" s="177">
        <v>304088.88</v>
      </c>
      <c r="P15" s="121">
        <v>0</v>
      </c>
      <c r="Q15" s="177">
        <v>59</v>
      </c>
      <c r="R15" s="177">
        <v>518206.29</v>
      </c>
      <c r="S15" s="121">
        <v>0</v>
      </c>
      <c r="T15" s="177">
        <v>76</v>
      </c>
      <c r="U15" s="177">
        <v>133590148.73</v>
      </c>
      <c r="V15" s="124">
        <v>0</v>
      </c>
      <c r="W15" s="177">
        <v>407</v>
      </c>
      <c r="X15" s="177">
        <v>134412443.88999999</v>
      </c>
      <c r="Y15" s="121">
        <v>0</v>
      </c>
      <c r="Z15" s="177">
        <v>3466</v>
      </c>
      <c r="AA15" s="177">
        <v>1758714.64</v>
      </c>
      <c r="AB15" s="121">
        <v>0</v>
      </c>
      <c r="AC15" s="177">
        <v>672</v>
      </c>
      <c r="AD15" s="177">
        <v>2472331.8199999998</v>
      </c>
      <c r="AE15" s="121">
        <v>0</v>
      </c>
      <c r="AF15" s="177">
        <v>534</v>
      </c>
      <c r="AG15" s="177">
        <v>153527408.03999999</v>
      </c>
      <c r="AH15" s="124">
        <v>0</v>
      </c>
      <c r="AI15" s="177">
        <v>4672</v>
      </c>
      <c r="AJ15" s="177">
        <v>157758454.5</v>
      </c>
      <c r="AK15" s="121">
        <v>0</v>
      </c>
      <c r="AL15" s="177">
        <v>8826</v>
      </c>
      <c r="AM15" s="177">
        <v>4053548.41</v>
      </c>
      <c r="AN15" s="121">
        <v>0</v>
      </c>
      <c r="AO15" s="177">
        <v>670</v>
      </c>
      <c r="AP15" s="177">
        <v>1740682.11</v>
      </c>
      <c r="AQ15" s="121">
        <v>0</v>
      </c>
      <c r="AR15" s="177">
        <v>179</v>
      </c>
      <c r="AS15" s="177">
        <v>18386000.850000001</v>
      </c>
      <c r="AT15" s="124">
        <v>0</v>
      </c>
      <c r="AU15" s="177">
        <v>9675</v>
      </c>
      <c r="AV15" s="177">
        <v>24180231.370000001</v>
      </c>
      <c r="AW15" s="121">
        <v>0</v>
      </c>
      <c r="AX15" s="177">
        <v>3024</v>
      </c>
      <c r="AY15" s="177">
        <v>6090434.2400000002</v>
      </c>
      <c r="AZ15" s="121">
        <v>0</v>
      </c>
      <c r="BA15" s="177">
        <v>246</v>
      </c>
      <c r="BB15" s="177">
        <v>994605.82</v>
      </c>
      <c r="BC15" s="121">
        <v>0</v>
      </c>
      <c r="BD15" s="177">
        <v>189</v>
      </c>
      <c r="BE15" s="177">
        <v>223893009.53</v>
      </c>
      <c r="BF15" s="124">
        <v>0</v>
      </c>
      <c r="BG15" s="177">
        <v>3459</v>
      </c>
      <c r="BH15" s="177">
        <v>230978049.59999999</v>
      </c>
      <c r="BI15" s="121">
        <v>0</v>
      </c>
      <c r="BJ15" s="177">
        <v>3203</v>
      </c>
      <c r="BK15" s="177">
        <v>1992189.21</v>
      </c>
      <c r="BL15" s="121">
        <v>0</v>
      </c>
      <c r="BM15" s="177">
        <v>562</v>
      </c>
      <c r="BN15" s="177">
        <v>1768791.93</v>
      </c>
      <c r="BO15" s="121">
        <v>0</v>
      </c>
      <c r="BP15" s="177">
        <v>475</v>
      </c>
      <c r="BQ15" s="177">
        <v>204834390.05000001</v>
      </c>
      <c r="BR15" s="124">
        <v>0</v>
      </c>
      <c r="BS15" s="177">
        <v>4240</v>
      </c>
      <c r="BT15" s="177">
        <v>208595371.19</v>
      </c>
      <c r="BU15" s="121">
        <v>0</v>
      </c>
      <c r="BV15" s="177">
        <v>7152</v>
      </c>
      <c r="BW15" s="177">
        <v>3576681.12</v>
      </c>
      <c r="BX15" s="121">
        <v>0</v>
      </c>
      <c r="BY15" s="177">
        <v>1068</v>
      </c>
      <c r="BZ15" s="177">
        <v>1607143.99</v>
      </c>
      <c r="CA15" s="121">
        <v>0</v>
      </c>
      <c r="CB15" s="177">
        <v>343</v>
      </c>
      <c r="CC15" s="177">
        <v>36877766.710000001</v>
      </c>
      <c r="CD15" s="124">
        <v>0</v>
      </c>
      <c r="CE15" s="177">
        <v>8563</v>
      </c>
      <c r="CF15" s="177">
        <v>42061591.82</v>
      </c>
      <c r="CG15" s="121">
        <v>0</v>
      </c>
      <c r="CH15" s="177">
        <v>56000</v>
      </c>
      <c r="CI15" s="177">
        <v>39795785.009999998</v>
      </c>
      <c r="CJ15" s="121">
        <v>0</v>
      </c>
      <c r="CK15" s="177">
        <v>1503</v>
      </c>
      <c r="CL15" s="177">
        <v>13022492</v>
      </c>
      <c r="CM15" s="121">
        <v>0</v>
      </c>
      <c r="CN15" s="177">
        <v>985</v>
      </c>
      <c r="CO15" s="177">
        <v>777617246.97000003</v>
      </c>
      <c r="CP15" s="124">
        <v>0</v>
      </c>
      <c r="CQ15" s="177">
        <v>58488</v>
      </c>
      <c r="CR15" s="177">
        <v>830435523.98000002</v>
      </c>
    </row>
    <row r="16" spans="1:96" s="24" customFormat="1" ht="11.25" customHeight="1" x14ac:dyDescent="0.2">
      <c r="A16" s="29" t="s">
        <v>109</v>
      </c>
      <c r="B16" s="177">
        <v>16909</v>
      </c>
      <c r="C16" s="177">
        <v>9926653.1999999993</v>
      </c>
      <c r="D16" s="121">
        <v>0</v>
      </c>
      <c r="E16" s="177">
        <v>393</v>
      </c>
      <c r="F16" s="177">
        <v>1975749.25</v>
      </c>
      <c r="G16" s="121">
        <v>0</v>
      </c>
      <c r="H16" s="177">
        <v>81</v>
      </c>
      <c r="I16" s="177">
        <v>5249279.1900000004</v>
      </c>
      <c r="J16" s="124">
        <v>0</v>
      </c>
      <c r="K16" s="177">
        <v>17383</v>
      </c>
      <c r="L16" s="177">
        <v>17151681.640000001</v>
      </c>
      <c r="M16" s="121">
        <v>0</v>
      </c>
      <c r="N16" s="177">
        <v>581</v>
      </c>
      <c r="O16" s="177">
        <v>521210.13</v>
      </c>
      <c r="P16" s="121">
        <v>0</v>
      </c>
      <c r="Q16" s="177">
        <v>88</v>
      </c>
      <c r="R16" s="177">
        <v>856211.47</v>
      </c>
      <c r="S16" s="121">
        <v>0</v>
      </c>
      <c r="T16" s="177">
        <v>95</v>
      </c>
      <c r="U16" s="177">
        <v>41918649.850000001</v>
      </c>
      <c r="V16" s="124">
        <v>0</v>
      </c>
      <c r="W16" s="177">
        <v>764</v>
      </c>
      <c r="X16" s="177">
        <v>43296071.460000001</v>
      </c>
      <c r="Y16" s="121">
        <v>0</v>
      </c>
      <c r="Z16" s="177">
        <v>15046</v>
      </c>
      <c r="AA16" s="177">
        <v>4322690.63</v>
      </c>
      <c r="AB16" s="121">
        <v>0</v>
      </c>
      <c r="AC16" s="177">
        <v>1502</v>
      </c>
      <c r="AD16" s="177">
        <v>5035252.0999999996</v>
      </c>
      <c r="AE16" s="121">
        <v>0</v>
      </c>
      <c r="AF16" s="177">
        <v>876</v>
      </c>
      <c r="AG16" s="177">
        <v>88947011.890000001</v>
      </c>
      <c r="AH16" s="124">
        <v>0</v>
      </c>
      <c r="AI16" s="177">
        <v>17424</v>
      </c>
      <c r="AJ16" s="177">
        <v>98304954.620000005</v>
      </c>
      <c r="AK16" s="121">
        <v>0</v>
      </c>
      <c r="AL16" s="177">
        <v>40855</v>
      </c>
      <c r="AM16" s="177">
        <v>8389790.2300000004</v>
      </c>
      <c r="AN16" s="121">
        <v>0</v>
      </c>
      <c r="AO16" s="177">
        <v>1354</v>
      </c>
      <c r="AP16" s="177">
        <v>4776356.12</v>
      </c>
      <c r="AQ16" s="121">
        <v>0</v>
      </c>
      <c r="AR16" s="177">
        <v>267</v>
      </c>
      <c r="AS16" s="177">
        <v>8345050.8099999996</v>
      </c>
      <c r="AT16" s="124">
        <v>0</v>
      </c>
      <c r="AU16" s="177">
        <v>42476</v>
      </c>
      <c r="AV16" s="177">
        <v>21511197.16</v>
      </c>
      <c r="AW16" s="121">
        <v>0</v>
      </c>
      <c r="AX16" s="177">
        <v>17745</v>
      </c>
      <c r="AY16" s="177">
        <v>28083539.059999999</v>
      </c>
      <c r="AZ16" s="121">
        <v>0</v>
      </c>
      <c r="BA16" s="177">
        <v>558</v>
      </c>
      <c r="BB16" s="177">
        <v>2730693.44</v>
      </c>
      <c r="BC16" s="121">
        <v>0</v>
      </c>
      <c r="BD16" s="177">
        <v>302</v>
      </c>
      <c r="BE16" s="177">
        <v>133064272.86</v>
      </c>
      <c r="BF16" s="124">
        <v>0</v>
      </c>
      <c r="BG16" s="177">
        <v>18605</v>
      </c>
      <c r="BH16" s="177">
        <v>163878505.36000001</v>
      </c>
      <c r="BI16" s="121">
        <v>0</v>
      </c>
      <c r="BJ16" s="177">
        <v>11266</v>
      </c>
      <c r="BK16" s="177">
        <v>1890178</v>
      </c>
      <c r="BL16" s="121">
        <v>0</v>
      </c>
      <c r="BM16" s="177">
        <v>1284</v>
      </c>
      <c r="BN16" s="177">
        <v>1965895.86</v>
      </c>
      <c r="BO16" s="121">
        <v>0</v>
      </c>
      <c r="BP16" s="177">
        <v>849</v>
      </c>
      <c r="BQ16" s="177">
        <v>34828196.700000003</v>
      </c>
      <c r="BR16" s="124">
        <v>0</v>
      </c>
      <c r="BS16" s="177">
        <v>13399</v>
      </c>
      <c r="BT16" s="177">
        <v>38684270.560000002</v>
      </c>
      <c r="BU16" s="121">
        <v>0</v>
      </c>
      <c r="BV16" s="177">
        <v>29859</v>
      </c>
      <c r="BW16" s="177">
        <v>4543850.8899999997</v>
      </c>
      <c r="BX16" s="121">
        <v>0</v>
      </c>
      <c r="BY16" s="177">
        <v>1828</v>
      </c>
      <c r="BZ16" s="177">
        <v>2218484.27</v>
      </c>
      <c r="CA16" s="121">
        <v>0</v>
      </c>
      <c r="CB16" s="177">
        <v>535</v>
      </c>
      <c r="CC16" s="177">
        <v>29125738.23</v>
      </c>
      <c r="CD16" s="124">
        <v>0</v>
      </c>
      <c r="CE16" s="177">
        <v>32222</v>
      </c>
      <c r="CF16" s="177">
        <v>35888073.399999999</v>
      </c>
      <c r="CG16" s="121">
        <v>0</v>
      </c>
      <c r="CH16" s="177">
        <v>117949</v>
      </c>
      <c r="CI16" s="177">
        <v>23103164.489999998</v>
      </c>
      <c r="CJ16" s="121">
        <v>0</v>
      </c>
      <c r="CK16" s="177">
        <v>2249</v>
      </c>
      <c r="CL16" s="177">
        <v>12662475.9</v>
      </c>
      <c r="CM16" s="121">
        <v>0</v>
      </c>
      <c r="CN16" s="177">
        <v>1203</v>
      </c>
      <c r="CO16" s="177">
        <v>176170331.41999999</v>
      </c>
      <c r="CP16" s="124">
        <v>0</v>
      </c>
      <c r="CQ16" s="177">
        <v>121401</v>
      </c>
      <c r="CR16" s="177">
        <v>211935971.81</v>
      </c>
    </row>
    <row r="17" spans="1:96" s="24" customFormat="1" ht="11.25" customHeight="1" x14ac:dyDescent="0.2">
      <c r="A17" s="29" t="s">
        <v>110</v>
      </c>
      <c r="B17" s="179">
        <v>14173</v>
      </c>
      <c r="C17" s="179">
        <v>11951835.689999999</v>
      </c>
      <c r="D17" s="126">
        <v>0</v>
      </c>
      <c r="E17" s="179">
        <v>374</v>
      </c>
      <c r="F17" s="179">
        <v>2153413.2000000002</v>
      </c>
      <c r="G17" s="126">
        <v>0</v>
      </c>
      <c r="H17" s="179">
        <v>79</v>
      </c>
      <c r="I17" s="179">
        <v>6351881.1100000003</v>
      </c>
      <c r="J17" s="129">
        <v>0</v>
      </c>
      <c r="K17" s="179">
        <v>14626</v>
      </c>
      <c r="L17" s="179">
        <v>20457130</v>
      </c>
      <c r="M17" s="126">
        <v>0</v>
      </c>
      <c r="N17" s="179">
        <v>436</v>
      </c>
      <c r="O17" s="179">
        <v>199078.95</v>
      </c>
      <c r="P17" s="126">
        <v>0</v>
      </c>
      <c r="Q17" s="179">
        <v>61</v>
      </c>
      <c r="R17" s="179">
        <v>441668.03</v>
      </c>
      <c r="S17" s="126">
        <v>0</v>
      </c>
      <c r="T17" s="179">
        <v>84</v>
      </c>
      <c r="U17" s="179">
        <v>149371981.58000001</v>
      </c>
      <c r="V17" s="129">
        <v>0</v>
      </c>
      <c r="W17" s="179">
        <v>581</v>
      </c>
      <c r="X17" s="179">
        <v>150012728.55000001</v>
      </c>
      <c r="Y17" s="126">
        <v>0</v>
      </c>
      <c r="Z17" s="179">
        <v>8164</v>
      </c>
      <c r="AA17" s="179">
        <v>1301907.67</v>
      </c>
      <c r="AB17" s="126">
        <v>0</v>
      </c>
      <c r="AC17" s="179">
        <v>1254</v>
      </c>
      <c r="AD17" s="179">
        <v>2669407.66</v>
      </c>
      <c r="AE17" s="126">
        <v>0</v>
      </c>
      <c r="AF17" s="179">
        <v>865</v>
      </c>
      <c r="AG17" s="179">
        <v>106976550.37</v>
      </c>
      <c r="AH17" s="129">
        <v>0</v>
      </c>
      <c r="AI17" s="179">
        <v>10283</v>
      </c>
      <c r="AJ17" s="179">
        <v>110947865.7</v>
      </c>
      <c r="AK17" s="126">
        <v>0</v>
      </c>
      <c r="AL17" s="179">
        <v>16176</v>
      </c>
      <c r="AM17" s="179">
        <v>2975441.49</v>
      </c>
      <c r="AN17" s="126">
        <v>0</v>
      </c>
      <c r="AO17" s="179">
        <v>911</v>
      </c>
      <c r="AP17" s="179">
        <v>1391238.69</v>
      </c>
      <c r="AQ17" s="126">
        <v>0</v>
      </c>
      <c r="AR17" s="179">
        <v>220</v>
      </c>
      <c r="AS17" s="179">
        <v>5496083.5800000001</v>
      </c>
      <c r="AT17" s="129">
        <v>0</v>
      </c>
      <c r="AU17" s="179">
        <v>17307</v>
      </c>
      <c r="AV17" s="179">
        <v>9862763.7599999998</v>
      </c>
      <c r="AW17" s="126">
        <v>0</v>
      </c>
      <c r="AX17" s="179">
        <v>9117</v>
      </c>
      <c r="AY17" s="179">
        <v>-33363684.420000002</v>
      </c>
      <c r="AZ17" s="126">
        <v>0</v>
      </c>
      <c r="BA17" s="179">
        <v>403</v>
      </c>
      <c r="BB17" s="179">
        <v>984993.3</v>
      </c>
      <c r="BC17" s="126">
        <v>0</v>
      </c>
      <c r="BD17" s="179">
        <v>286</v>
      </c>
      <c r="BE17" s="179">
        <v>231739071.71000001</v>
      </c>
      <c r="BF17" s="129">
        <v>0</v>
      </c>
      <c r="BG17" s="179">
        <v>9806</v>
      </c>
      <c r="BH17" s="179">
        <v>199360380.59</v>
      </c>
      <c r="BI17" s="126">
        <v>0</v>
      </c>
      <c r="BJ17" s="179">
        <v>5821</v>
      </c>
      <c r="BK17" s="179">
        <v>1068637.6399999999</v>
      </c>
      <c r="BL17" s="126">
        <v>0</v>
      </c>
      <c r="BM17" s="179">
        <v>926</v>
      </c>
      <c r="BN17" s="179">
        <v>1491897.19</v>
      </c>
      <c r="BO17" s="126">
        <v>0</v>
      </c>
      <c r="BP17" s="179">
        <v>781</v>
      </c>
      <c r="BQ17" s="179">
        <v>62053658.280000001</v>
      </c>
      <c r="BR17" s="129">
        <v>0</v>
      </c>
      <c r="BS17" s="179">
        <v>7528</v>
      </c>
      <c r="BT17" s="179">
        <v>64614193.109999999</v>
      </c>
      <c r="BU17" s="126">
        <v>0</v>
      </c>
      <c r="BV17" s="179">
        <v>17844</v>
      </c>
      <c r="BW17" s="179">
        <v>3964983.71</v>
      </c>
      <c r="BX17" s="126">
        <v>0</v>
      </c>
      <c r="BY17" s="179">
        <v>1329</v>
      </c>
      <c r="BZ17" s="179">
        <v>1720863.79</v>
      </c>
      <c r="CA17" s="126">
        <v>0</v>
      </c>
      <c r="CB17" s="179">
        <v>445</v>
      </c>
      <c r="CC17" s="179">
        <v>29375644.890000001</v>
      </c>
      <c r="CD17" s="129">
        <v>0</v>
      </c>
      <c r="CE17" s="179">
        <v>19618</v>
      </c>
      <c r="CF17" s="179">
        <v>35061492.399999999</v>
      </c>
      <c r="CG17" s="126">
        <v>0</v>
      </c>
      <c r="CH17" s="179">
        <v>66879</v>
      </c>
      <c r="CI17" s="179">
        <v>12413526.48</v>
      </c>
      <c r="CJ17" s="126">
        <v>0</v>
      </c>
      <c r="CK17" s="179">
        <v>1950</v>
      </c>
      <c r="CL17" s="179">
        <v>6842471.2599999998</v>
      </c>
      <c r="CM17" s="126">
        <v>0</v>
      </c>
      <c r="CN17" s="179">
        <v>1201</v>
      </c>
      <c r="CO17" s="179">
        <v>164679710.84999999</v>
      </c>
      <c r="CP17" s="129">
        <v>0</v>
      </c>
      <c r="CQ17" s="179">
        <v>70030</v>
      </c>
      <c r="CR17" s="179">
        <v>183935708.58000001</v>
      </c>
    </row>
    <row r="18" spans="1:96" s="24" customFormat="1" ht="11.25" customHeight="1" x14ac:dyDescent="0.2">
      <c r="A18" s="30" t="s">
        <v>111</v>
      </c>
      <c r="B18" s="181">
        <v>18502</v>
      </c>
      <c r="C18" s="181">
        <v>26206435.050000001</v>
      </c>
      <c r="D18" s="127">
        <v>0</v>
      </c>
      <c r="E18" s="181">
        <v>412</v>
      </c>
      <c r="F18" s="181">
        <v>5726219.3600000003</v>
      </c>
      <c r="G18" s="127">
        <v>0</v>
      </c>
      <c r="H18" s="181">
        <v>83</v>
      </c>
      <c r="I18" s="181">
        <v>25262622.48</v>
      </c>
      <c r="J18" s="129">
        <v>0</v>
      </c>
      <c r="K18" s="181">
        <v>18997</v>
      </c>
      <c r="L18" s="181">
        <v>57195276.899999999</v>
      </c>
      <c r="M18" s="127">
        <v>0</v>
      </c>
      <c r="N18" s="181">
        <v>754</v>
      </c>
      <c r="O18" s="181">
        <v>1024377.95</v>
      </c>
      <c r="P18" s="127">
        <v>0</v>
      </c>
      <c r="Q18" s="181">
        <v>104</v>
      </c>
      <c r="R18" s="181">
        <v>1816085.79</v>
      </c>
      <c r="S18" s="127">
        <v>0</v>
      </c>
      <c r="T18" s="181">
        <v>105</v>
      </c>
      <c r="U18" s="181">
        <v>324880780.16000003</v>
      </c>
      <c r="V18" s="129">
        <v>0</v>
      </c>
      <c r="W18" s="181">
        <v>963</v>
      </c>
      <c r="X18" s="181">
        <v>327721243.89999998</v>
      </c>
      <c r="Y18" s="127">
        <v>0</v>
      </c>
      <c r="Z18" s="181">
        <v>16804</v>
      </c>
      <c r="AA18" s="181">
        <v>7383312.9299999997</v>
      </c>
      <c r="AB18" s="127">
        <v>0</v>
      </c>
      <c r="AC18" s="181">
        <v>1574</v>
      </c>
      <c r="AD18" s="181">
        <v>10176991.58</v>
      </c>
      <c r="AE18" s="127">
        <v>0</v>
      </c>
      <c r="AF18" s="181">
        <v>958</v>
      </c>
      <c r="AG18" s="181">
        <v>349450970.31</v>
      </c>
      <c r="AH18" s="129">
        <v>0</v>
      </c>
      <c r="AI18" s="181">
        <v>19336</v>
      </c>
      <c r="AJ18" s="181">
        <v>367011274.81999999</v>
      </c>
      <c r="AK18" s="127">
        <v>0</v>
      </c>
      <c r="AL18" s="181">
        <v>45247</v>
      </c>
      <c r="AM18" s="181">
        <v>15418780.140000001</v>
      </c>
      <c r="AN18" s="127">
        <v>0</v>
      </c>
      <c r="AO18" s="181">
        <v>1439</v>
      </c>
      <c r="AP18" s="181">
        <v>7908276.9100000001</v>
      </c>
      <c r="AQ18" s="127">
        <v>0</v>
      </c>
      <c r="AR18" s="181">
        <v>292</v>
      </c>
      <c r="AS18" s="181">
        <v>32227135.239999998</v>
      </c>
      <c r="AT18" s="129">
        <v>0</v>
      </c>
      <c r="AU18" s="181">
        <v>46978</v>
      </c>
      <c r="AV18" s="181">
        <v>55554192.289999999</v>
      </c>
      <c r="AW18" s="127">
        <v>0</v>
      </c>
      <c r="AX18" s="181">
        <v>20525</v>
      </c>
      <c r="AY18" s="181">
        <v>810288.89</v>
      </c>
      <c r="AZ18" s="127">
        <v>0</v>
      </c>
      <c r="BA18" s="181">
        <v>585</v>
      </c>
      <c r="BB18" s="181">
        <v>4710292.5599999996</v>
      </c>
      <c r="BC18" s="127">
        <v>0</v>
      </c>
      <c r="BD18" s="181">
        <v>337</v>
      </c>
      <c r="BE18" s="181">
        <v>588696354.11000001</v>
      </c>
      <c r="BF18" s="129">
        <v>0</v>
      </c>
      <c r="BG18" s="181">
        <v>21447</v>
      </c>
      <c r="BH18" s="181">
        <v>594216935.54999995</v>
      </c>
      <c r="BI18" s="127">
        <v>0</v>
      </c>
      <c r="BJ18" s="181">
        <v>13126</v>
      </c>
      <c r="BK18" s="181">
        <v>4951004.8499999996</v>
      </c>
      <c r="BL18" s="127">
        <v>0</v>
      </c>
      <c r="BM18" s="181">
        <v>1361</v>
      </c>
      <c r="BN18" s="181">
        <v>5226584.97</v>
      </c>
      <c r="BO18" s="127">
        <v>0</v>
      </c>
      <c r="BP18" s="181">
        <v>908</v>
      </c>
      <c r="BQ18" s="181">
        <v>301716245.02999997</v>
      </c>
      <c r="BR18" s="129">
        <v>0</v>
      </c>
      <c r="BS18" s="181">
        <v>15395</v>
      </c>
      <c r="BT18" s="181">
        <v>311893834.86000001</v>
      </c>
      <c r="BU18" s="127">
        <v>0</v>
      </c>
      <c r="BV18" s="181">
        <v>34038</v>
      </c>
      <c r="BW18" s="181">
        <v>12085515.720000001</v>
      </c>
      <c r="BX18" s="127">
        <v>0</v>
      </c>
      <c r="BY18" s="181">
        <v>1979</v>
      </c>
      <c r="BZ18" s="181">
        <v>5546492.0499999998</v>
      </c>
      <c r="CA18" s="127">
        <v>0</v>
      </c>
      <c r="CB18" s="181">
        <v>565</v>
      </c>
      <c r="CC18" s="181">
        <v>95379149.829999998</v>
      </c>
      <c r="CD18" s="129">
        <v>0</v>
      </c>
      <c r="CE18" s="181">
        <v>36582</v>
      </c>
      <c r="CF18" s="181">
        <v>113011157.61</v>
      </c>
      <c r="CG18" s="127">
        <v>0</v>
      </c>
      <c r="CH18" s="181">
        <v>156719</v>
      </c>
      <c r="CI18" s="181">
        <v>75312475.980000004</v>
      </c>
      <c r="CJ18" s="127">
        <v>0</v>
      </c>
      <c r="CK18" s="181">
        <v>2849</v>
      </c>
      <c r="CL18" s="181">
        <v>32527439.16</v>
      </c>
      <c r="CM18" s="127">
        <v>0</v>
      </c>
      <c r="CN18" s="181">
        <v>1606</v>
      </c>
      <c r="CO18" s="181">
        <v>1118467289.24</v>
      </c>
      <c r="CP18" s="129">
        <v>0</v>
      </c>
      <c r="CQ18" s="181">
        <v>161174</v>
      </c>
      <c r="CR18" s="181">
        <v>1226307204.3699999</v>
      </c>
    </row>
    <row r="19" spans="1:96" s="24" customFormat="1" ht="11.25" customHeight="1" x14ac:dyDescent="0.2">
      <c r="A19" s="30" t="s">
        <v>112</v>
      </c>
      <c r="B19" s="181">
        <v>19517</v>
      </c>
      <c r="C19" s="181">
        <v>33544801.010000002</v>
      </c>
      <c r="D19" s="127">
        <v>0</v>
      </c>
      <c r="E19" s="181">
        <v>415</v>
      </c>
      <c r="F19" s="181">
        <v>7647045.5300000003</v>
      </c>
      <c r="G19" s="127">
        <v>0</v>
      </c>
      <c r="H19" s="181">
        <v>82</v>
      </c>
      <c r="I19" s="181">
        <v>34171692.369999997</v>
      </c>
      <c r="J19" s="129">
        <v>0</v>
      </c>
      <c r="K19" s="181">
        <v>20014</v>
      </c>
      <c r="L19" s="181">
        <v>75363538.909999996</v>
      </c>
      <c r="M19" s="127">
        <v>0</v>
      </c>
      <c r="N19" s="181">
        <v>897</v>
      </c>
      <c r="O19" s="181">
        <v>1863834.85</v>
      </c>
      <c r="P19" s="127">
        <v>0</v>
      </c>
      <c r="Q19" s="181">
        <v>108</v>
      </c>
      <c r="R19" s="181">
        <v>2686266.44</v>
      </c>
      <c r="S19" s="127">
        <v>0</v>
      </c>
      <c r="T19" s="181">
        <v>105</v>
      </c>
      <c r="U19" s="181">
        <v>382330513.52999997</v>
      </c>
      <c r="V19" s="129">
        <v>0</v>
      </c>
      <c r="W19" s="181">
        <v>1110</v>
      </c>
      <c r="X19" s="181">
        <v>386880614.81999999</v>
      </c>
      <c r="Y19" s="127">
        <v>0</v>
      </c>
      <c r="Z19" s="181">
        <v>19816</v>
      </c>
      <c r="AA19" s="181">
        <v>18445730.649999999</v>
      </c>
      <c r="AB19" s="127">
        <v>0</v>
      </c>
      <c r="AC19" s="181">
        <v>1577</v>
      </c>
      <c r="AD19" s="181">
        <v>25438703.289999999</v>
      </c>
      <c r="AE19" s="127">
        <v>0</v>
      </c>
      <c r="AF19" s="181">
        <v>948</v>
      </c>
      <c r="AG19" s="181">
        <v>499582276.56</v>
      </c>
      <c r="AH19" s="129">
        <v>0</v>
      </c>
      <c r="AI19" s="181">
        <v>22341</v>
      </c>
      <c r="AJ19" s="181">
        <v>543466710.50999999</v>
      </c>
      <c r="AK19" s="127">
        <v>0</v>
      </c>
      <c r="AL19" s="181">
        <v>53234</v>
      </c>
      <c r="AM19" s="181">
        <v>34343514.700000003</v>
      </c>
      <c r="AN19" s="127">
        <v>0</v>
      </c>
      <c r="AO19" s="181">
        <v>1511</v>
      </c>
      <c r="AP19" s="181">
        <v>20264747.73</v>
      </c>
      <c r="AQ19" s="127">
        <v>0</v>
      </c>
      <c r="AR19" s="181">
        <v>304</v>
      </c>
      <c r="AS19" s="181">
        <v>54744721.560000002</v>
      </c>
      <c r="AT19" s="129">
        <v>0</v>
      </c>
      <c r="AU19" s="181">
        <v>55049</v>
      </c>
      <c r="AV19" s="181">
        <v>109352983.98999999</v>
      </c>
      <c r="AW19" s="127">
        <v>0</v>
      </c>
      <c r="AX19" s="181">
        <v>25315</v>
      </c>
      <c r="AY19" s="181">
        <v>11903466.619999999</v>
      </c>
      <c r="AZ19" s="127">
        <v>0</v>
      </c>
      <c r="BA19" s="181">
        <v>603</v>
      </c>
      <c r="BB19" s="181">
        <v>8639179.0999999996</v>
      </c>
      <c r="BC19" s="127">
        <v>0</v>
      </c>
      <c r="BD19" s="181">
        <v>340</v>
      </c>
      <c r="BE19" s="181">
        <v>737141011.73000002</v>
      </c>
      <c r="BF19" s="129">
        <v>0</v>
      </c>
      <c r="BG19" s="181">
        <v>26258</v>
      </c>
      <c r="BH19" s="181">
        <v>757683657.44000006</v>
      </c>
      <c r="BI19" s="127">
        <v>0</v>
      </c>
      <c r="BJ19" s="181">
        <v>16663</v>
      </c>
      <c r="BK19" s="181">
        <v>14339028.33</v>
      </c>
      <c r="BL19" s="127">
        <v>0</v>
      </c>
      <c r="BM19" s="181">
        <v>1401</v>
      </c>
      <c r="BN19" s="181">
        <v>17961099.559999999</v>
      </c>
      <c r="BO19" s="127">
        <v>0</v>
      </c>
      <c r="BP19" s="181">
        <v>918</v>
      </c>
      <c r="BQ19" s="181">
        <v>462787589.32999998</v>
      </c>
      <c r="BR19" s="129">
        <v>0</v>
      </c>
      <c r="BS19" s="181">
        <v>18982</v>
      </c>
      <c r="BT19" s="181">
        <v>495087717.20999998</v>
      </c>
      <c r="BU19" s="127">
        <v>0</v>
      </c>
      <c r="BV19" s="181">
        <v>40290</v>
      </c>
      <c r="BW19" s="181">
        <v>26925065.719999999</v>
      </c>
      <c r="BX19" s="127">
        <v>0</v>
      </c>
      <c r="BY19" s="181">
        <v>2092</v>
      </c>
      <c r="BZ19" s="181">
        <v>15777083.890000001</v>
      </c>
      <c r="CA19" s="127">
        <v>0</v>
      </c>
      <c r="CB19" s="181">
        <v>565</v>
      </c>
      <c r="CC19" s="181">
        <v>182463617.16999999</v>
      </c>
      <c r="CD19" s="129">
        <v>0</v>
      </c>
      <c r="CE19" s="181">
        <v>42947</v>
      </c>
      <c r="CF19" s="181">
        <v>225165766.78</v>
      </c>
      <c r="CG19" s="127">
        <v>0</v>
      </c>
      <c r="CH19" s="181">
        <v>193517</v>
      </c>
      <c r="CI19" s="181">
        <v>131153375.95</v>
      </c>
      <c r="CJ19" s="127">
        <v>0</v>
      </c>
      <c r="CK19" s="181">
        <v>3018</v>
      </c>
      <c r="CL19" s="181">
        <v>57501096.289999999</v>
      </c>
      <c r="CM19" s="127">
        <v>0</v>
      </c>
      <c r="CN19" s="181">
        <v>1639</v>
      </c>
      <c r="CO19" s="181">
        <v>1465330747.9000001</v>
      </c>
      <c r="CP19" s="129">
        <v>0</v>
      </c>
      <c r="CQ19" s="181">
        <v>198174</v>
      </c>
      <c r="CR19" s="181">
        <v>1653985220.1400001</v>
      </c>
    </row>
    <row r="20" spans="1:96" s="24" customFormat="1" ht="11.25" customHeight="1" x14ac:dyDescent="0.2">
      <c r="A20" s="28" t="s">
        <v>113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4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4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4">
        <v>0</v>
      </c>
      <c r="AI20" s="121">
        <v>0</v>
      </c>
      <c r="AJ20" s="121">
        <v>0</v>
      </c>
      <c r="AK20" s="121">
        <v>0</v>
      </c>
      <c r="AL20" s="121">
        <v>0</v>
      </c>
      <c r="AM20" s="121">
        <v>0</v>
      </c>
      <c r="AN20" s="121">
        <v>0</v>
      </c>
      <c r="AO20" s="121">
        <v>0</v>
      </c>
      <c r="AP20" s="121">
        <v>0</v>
      </c>
      <c r="AQ20" s="121">
        <v>0</v>
      </c>
      <c r="AR20" s="121">
        <v>0</v>
      </c>
      <c r="AS20" s="121">
        <v>0</v>
      </c>
      <c r="AT20" s="124">
        <v>0</v>
      </c>
      <c r="AU20" s="121">
        <v>0</v>
      </c>
      <c r="AV20" s="121">
        <v>0</v>
      </c>
      <c r="AW20" s="121">
        <v>0</v>
      </c>
      <c r="AX20" s="121">
        <v>0</v>
      </c>
      <c r="AY20" s="121">
        <v>0</v>
      </c>
      <c r="AZ20" s="121">
        <v>0</v>
      </c>
      <c r="BA20" s="121">
        <v>0</v>
      </c>
      <c r="BB20" s="121">
        <v>0</v>
      </c>
      <c r="BC20" s="121">
        <v>0</v>
      </c>
      <c r="BD20" s="121">
        <v>0</v>
      </c>
      <c r="BE20" s="121">
        <v>0</v>
      </c>
      <c r="BF20" s="124">
        <v>0</v>
      </c>
      <c r="BG20" s="121">
        <v>0</v>
      </c>
      <c r="BH20" s="121">
        <v>0</v>
      </c>
      <c r="BI20" s="121">
        <v>0</v>
      </c>
      <c r="BJ20" s="121">
        <v>0</v>
      </c>
      <c r="BK20" s="121">
        <v>0</v>
      </c>
      <c r="BL20" s="121">
        <v>0</v>
      </c>
      <c r="BM20" s="121">
        <v>0</v>
      </c>
      <c r="BN20" s="121">
        <v>0</v>
      </c>
      <c r="BO20" s="121">
        <v>0</v>
      </c>
      <c r="BP20" s="121">
        <v>0</v>
      </c>
      <c r="BQ20" s="121">
        <v>0</v>
      </c>
      <c r="BR20" s="124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4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4">
        <v>0</v>
      </c>
      <c r="CQ20" s="121">
        <v>0</v>
      </c>
      <c r="CR20" s="121">
        <v>0</v>
      </c>
    </row>
    <row r="21" spans="1:96" s="24" customFormat="1" ht="11.25" customHeight="1" x14ac:dyDescent="0.2">
      <c r="A21" s="29" t="s">
        <v>114</v>
      </c>
      <c r="B21" s="177">
        <v>2879</v>
      </c>
      <c r="C21" s="177">
        <v>343977.85</v>
      </c>
      <c r="D21" s="121">
        <v>0</v>
      </c>
      <c r="E21" s="177" t="s">
        <v>72</v>
      </c>
      <c r="F21" s="177" t="s">
        <v>72</v>
      </c>
      <c r="G21" s="121">
        <v>0</v>
      </c>
      <c r="H21" s="177" t="s">
        <v>72</v>
      </c>
      <c r="I21" s="177" t="s">
        <v>72</v>
      </c>
      <c r="J21" s="124">
        <v>0</v>
      </c>
      <c r="K21" s="177">
        <v>2966</v>
      </c>
      <c r="L21" s="177">
        <v>474979.26</v>
      </c>
      <c r="M21" s="121">
        <v>0</v>
      </c>
      <c r="N21" s="177" t="s">
        <v>72</v>
      </c>
      <c r="O21" s="177" t="s">
        <v>72</v>
      </c>
      <c r="P21" s="121">
        <v>0</v>
      </c>
      <c r="Q21" s="177" t="s">
        <v>72</v>
      </c>
      <c r="R21" s="177" t="s">
        <v>72</v>
      </c>
      <c r="S21" s="121">
        <v>0</v>
      </c>
      <c r="T21" s="177">
        <v>0</v>
      </c>
      <c r="U21" s="177">
        <v>0</v>
      </c>
      <c r="V21" s="124">
        <v>0</v>
      </c>
      <c r="W21" s="177">
        <v>29</v>
      </c>
      <c r="X21" s="177">
        <v>3696.62</v>
      </c>
      <c r="Y21" s="121">
        <v>0</v>
      </c>
      <c r="Z21" s="177">
        <v>1348</v>
      </c>
      <c r="AA21" s="177">
        <v>151839.04999999999</v>
      </c>
      <c r="AB21" s="121">
        <v>0</v>
      </c>
      <c r="AC21" s="177">
        <v>118</v>
      </c>
      <c r="AD21" s="177">
        <v>173654.16</v>
      </c>
      <c r="AE21" s="121">
        <v>0</v>
      </c>
      <c r="AF21" s="177">
        <v>35</v>
      </c>
      <c r="AG21" s="177">
        <v>491746.95</v>
      </c>
      <c r="AH21" s="124">
        <v>0</v>
      </c>
      <c r="AI21" s="177">
        <v>1501</v>
      </c>
      <c r="AJ21" s="177">
        <v>817240.16</v>
      </c>
      <c r="AK21" s="121">
        <v>0</v>
      </c>
      <c r="AL21" s="177">
        <v>4148</v>
      </c>
      <c r="AM21" s="177">
        <v>364864.38</v>
      </c>
      <c r="AN21" s="121">
        <v>0</v>
      </c>
      <c r="AO21" s="177">
        <v>148</v>
      </c>
      <c r="AP21" s="177">
        <v>290440.03000000003</v>
      </c>
      <c r="AQ21" s="121">
        <v>0</v>
      </c>
      <c r="AR21" s="177">
        <v>17</v>
      </c>
      <c r="AS21" s="177">
        <v>113393.99</v>
      </c>
      <c r="AT21" s="124">
        <v>0</v>
      </c>
      <c r="AU21" s="177">
        <v>4313</v>
      </c>
      <c r="AV21" s="177">
        <v>768698.4</v>
      </c>
      <c r="AW21" s="121">
        <v>0</v>
      </c>
      <c r="AX21" s="177">
        <v>1975</v>
      </c>
      <c r="AY21" s="177">
        <v>113197.54</v>
      </c>
      <c r="AZ21" s="121">
        <v>0</v>
      </c>
      <c r="BA21" s="177" t="s">
        <v>72</v>
      </c>
      <c r="BB21" s="177" t="s">
        <v>72</v>
      </c>
      <c r="BC21" s="121">
        <v>0</v>
      </c>
      <c r="BD21" s="177" t="s">
        <v>72</v>
      </c>
      <c r="BE21" s="177" t="s">
        <v>72</v>
      </c>
      <c r="BF21" s="124">
        <v>0</v>
      </c>
      <c r="BG21" s="177">
        <v>2025</v>
      </c>
      <c r="BH21" s="177">
        <v>1739205.73</v>
      </c>
      <c r="BI21" s="121">
        <v>0</v>
      </c>
      <c r="BJ21" s="177" t="s">
        <v>72</v>
      </c>
      <c r="BK21" s="177" t="s">
        <v>72</v>
      </c>
      <c r="BL21" s="121">
        <v>0</v>
      </c>
      <c r="BM21" s="177">
        <v>134</v>
      </c>
      <c r="BN21" s="177">
        <v>194609.58</v>
      </c>
      <c r="BO21" s="121">
        <v>0</v>
      </c>
      <c r="BP21" s="177" t="s">
        <v>72</v>
      </c>
      <c r="BQ21" s="177" t="s">
        <v>72</v>
      </c>
      <c r="BR21" s="124">
        <v>0</v>
      </c>
      <c r="BS21" s="177">
        <v>1351</v>
      </c>
      <c r="BT21" s="177">
        <v>1013264.67</v>
      </c>
      <c r="BU21" s="121">
        <v>0</v>
      </c>
      <c r="BV21" s="177">
        <v>3141</v>
      </c>
      <c r="BW21" s="177">
        <v>270958.38</v>
      </c>
      <c r="BX21" s="121">
        <v>0</v>
      </c>
      <c r="BY21" s="177">
        <v>172</v>
      </c>
      <c r="BZ21" s="177">
        <v>287371.46000000002</v>
      </c>
      <c r="CA21" s="121">
        <v>0</v>
      </c>
      <c r="CB21" s="177">
        <v>55</v>
      </c>
      <c r="CC21" s="177">
        <v>377186.65</v>
      </c>
      <c r="CD21" s="124">
        <v>0</v>
      </c>
      <c r="CE21" s="177">
        <v>3368</v>
      </c>
      <c r="CF21" s="177">
        <v>935516.49</v>
      </c>
      <c r="CG21" s="121">
        <v>0</v>
      </c>
      <c r="CH21" s="177">
        <v>8641</v>
      </c>
      <c r="CI21" s="177">
        <v>783561.12</v>
      </c>
      <c r="CJ21" s="121">
        <v>0</v>
      </c>
      <c r="CK21" s="177">
        <v>151</v>
      </c>
      <c r="CL21" s="177">
        <v>404468.54</v>
      </c>
      <c r="CM21" s="121">
        <v>0</v>
      </c>
      <c r="CN21" s="177">
        <v>54</v>
      </c>
      <c r="CO21" s="177">
        <v>4739955.03</v>
      </c>
      <c r="CP21" s="124">
        <v>0</v>
      </c>
      <c r="CQ21" s="177">
        <v>8846</v>
      </c>
      <c r="CR21" s="177">
        <v>5927984.6900000004</v>
      </c>
    </row>
    <row r="22" spans="1:96" s="24" customFormat="1" ht="11.25" customHeight="1" x14ac:dyDescent="0.2">
      <c r="A22" s="29" t="s">
        <v>195</v>
      </c>
      <c r="B22" s="177">
        <v>15231</v>
      </c>
      <c r="C22" s="177">
        <v>916033.65</v>
      </c>
      <c r="D22" s="121">
        <v>0</v>
      </c>
      <c r="E22" s="177" t="s">
        <v>72</v>
      </c>
      <c r="F22" s="177" t="s">
        <v>72</v>
      </c>
      <c r="G22" s="121">
        <v>0</v>
      </c>
      <c r="H22" s="177" t="s">
        <v>72</v>
      </c>
      <c r="I22" s="177" t="s">
        <v>72</v>
      </c>
      <c r="J22" s="124">
        <v>0</v>
      </c>
      <c r="K22" s="177">
        <v>15711</v>
      </c>
      <c r="L22" s="177">
        <v>3675581.08</v>
      </c>
      <c r="M22" s="121">
        <v>0</v>
      </c>
      <c r="N22" s="177">
        <v>707</v>
      </c>
      <c r="O22" s="177">
        <v>2937514.69</v>
      </c>
      <c r="P22" s="121">
        <v>0</v>
      </c>
      <c r="Q22" s="177" t="s">
        <v>72</v>
      </c>
      <c r="R22" s="177" t="s">
        <v>72</v>
      </c>
      <c r="S22" s="121">
        <v>0</v>
      </c>
      <c r="T22" s="177" t="s">
        <v>72</v>
      </c>
      <c r="U22" s="177" t="s">
        <v>72</v>
      </c>
      <c r="V22" s="124">
        <v>0</v>
      </c>
      <c r="W22" s="177">
        <v>903</v>
      </c>
      <c r="X22" s="177">
        <v>46102138.210000001</v>
      </c>
      <c r="Y22" s="121">
        <v>0</v>
      </c>
      <c r="Z22" s="177">
        <v>16396</v>
      </c>
      <c r="AA22" s="177">
        <v>2373200.67</v>
      </c>
      <c r="AB22" s="121">
        <v>0</v>
      </c>
      <c r="AC22" s="177">
        <v>1554</v>
      </c>
      <c r="AD22" s="177">
        <v>4133211.12</v>
      </c>
      <c r="AE22" s="121">
        <v>0</v>
      </c>
      <c r="AF22" s="177">
        <v>900</v>
      </c>
      <c r="AG22" s="177">
        <v>58412044.25</v>
      </c>
      <c r="AH22" s="124">
        <v>0</v>
      </c>
      <c r="AI22" s="177">
        <v>18850</v>
      </c>
      <c r="AJ22" s="177">
        <v>64918456.039999999</v>
      </c>
      <c r="AK22" s="121">
        <v>0</v>
      </c>
      <c r="AL22" s="177">
        <v>43566</v>
      </c>
      <c r="AM22" s="177">
        <v>3976839.21</v>
      </c>
      <c r="AN22" s="121">
        <v>0</v>
      </c>
      <c r="AO22" s="177">
        <v>1493</v>
      </c>
      <c r="AP22" s="177">
        <v>3825676.27</v>
      </c>
      <c r="AQ22" s="121">
        <v>0</v>
      </c>
      <c r="AR22" s="177">
        <v>292</v>
      </c>
      <c r="AS22" s="177">
        <v>8452648.4600000009</v>
      </c>
      <c r="AT22" s="124">
        <v>0</v>
      </c>
      <c r="AU22" s="177">
        <v>45351</v>
      </c>
      <c r="AV22" s="177">
        <v>16255163.939999999</v>
      </c>
      <c r="AW22" s="121">
        <v>0</v>
      </c>
      <c r="AX22" s="177">
        <v>18123</v>
      </c>
      <c r="AY22" s="177">
        <v>2675529.6</v>
      </c>
      <c r="AZ22" s="121">
        <v>0</v>
      </c>
      <c r="BA22" s="177">
        <v>583</v>
      </c>
      <c r="BB22" s="177">
        <v>1378394.88</v>
      </c>
      <c r="BC22" s="121">
        <v>0</v>
      </c>
      <c r="BD22" s="177">
        <v>322</v>
      </c>
      <c r="BE22" s="177">
        <v>39271329.810000002</v>
      </c>
      <c r="BF22" s="124">
        <v>0</v>
      </c>
      <c r="BG22" s="177">
        <v>19028</v>
      </c>
      <c r="BH22" s="177">
        <v>43325254.289999999</v>
      </c>
      <c r="BI22" s="121">
        <v>0</v>
      </c>
      <c r="BJ22" s="177">
        <v>13356</v>
      </c>
      <c r="BK22" s="177">
        <v>2174176.1800000002</v>
      </c>
      <c r="BL22" s="121">
        <v>0</v>
      </c>
      <c r="BM22" s="177">
        <v>1375</v>
      </c>
      <c r="BN22" s="177">
        <v>3582284.6</v>
      </c>
      <c r="BO22" s="121">
        <v>0</v>
      </c>
      <c r="BP22" s="177">
        <v>886</v>
      </c>
      <c r="BQ22" s="177">
        <v>64415669.979999997</v>
      </c>
      <c r="BR22" s="124">
        <v>0</v>
      </c>
      <c r="BS22" s="177">
        <v>15617</v>
      </c>
      <c r="BT22" s="177">
        <v>70172130.760000005</v>
      </c>
      <c r="BU22" s="121">
        <v>0</v>
      </c>
      <c r="BV22" s="177">
        <v>32926</v>
      </c>
      <c r="BW22" s="177">
        <v>3498155.92</v>
      </c>
      <c r="BX22" s="121">
        <v>0</v>
      </c>
      <c r="BY22" s="177">
        <v>2061</v>
      </c>
      <c r="BZ22" s="177">
        <v>2742514.13</v>
      </c>
      <c r="CA22" s="121">
        <v>0</v>
      </c>
      <c r="CB22" s="177">
        <v>553</v>
      </c>
      <c r="CC22" s="177">
        <v>28020810.82</v>
      </c>
      <c r="CD22" s="124">
        <v>0</v>
      </c>
      <c r="CE22" s="177">
        <v>35540</v>
      </c>
      <c r="CF22" s="177">
        <v>34261480.859999999</v>
      </c>
      <c r="CG22" s="121">
        <v>0</v>
      </c>
      <c r="CH22" s="177">
        <v>135874</v>
      </c>
      <c r="CI22" s="177">
        <v>8031568.0300000003</v>
      </c>
      <c r="CJ22" s="121">
        <v>0</v>
      </c>
      <c r="CK22" s="177">
        <v>2696</v>
      </c>
      <c r="CL22" s="177">
        <v>5138082.7</v>
      </c>
      <c r="CM22" s="121">
        <v>0</v>
      </c>
      <c r="CN22" s="177">
        <v>1381</v>
      </c>
      <c r="CO22" s="177">
        <v>58199177.979999997</v>
      </c>
      <c r="CP22" s="124">
        <v>0</v>
      </c>
      <c r="CQ22" s="177">
        <v>139951</v>
      </c>
      <c r="CR22" s="177">
        <v>71368828.709999993</v>
      </c>
    </row>
    <row r="23" spans="1:96" s="24" customFormat="1" ht="11.25" customHeight="1" x14ac:dyDescent="0.2">
      <c r="A23" s="29" t="s">
        <v>116</v>
      </c>
      <c r="B23" s="179">
        <v>17160</v>
      </c>
      <c r="C23" s="179">
        <v>4224876.05</v>
      </c>
      <c r="D23" s="126">
        <v>0</v>
      </c>
      <c r="E23" s="179" t="s">
        <v>72</v>
      </c>
      <c r="F23" s="179" t="s">
        <v>72</v>
      </c>
      <c r="G23" s="126">
        <v>0</v>
      </c>
      <c r="H23" s="179" t="s">
        <v>72</v>
      </c>
      <c r="I23" s="179" t="s">
        <v>72</v>
      </c>
      <c r="J23" s="129">
        <v>0</v>
      </c>
      <c r="K23" s="179">
        <v>17643</v>
      </c>
      <c r="L23" s="179">
        <v>11007798.25</v>
      </c>
      <c r="M23" s="126">
        <v>0</v>
      </c>
      <c r="N23" s="179" t="s">
        <v>72</v>
      </c>
      <c r="O23" s="179" t="s">
        <v>72</v>
      </c>
      <c r="P23" s="126">
        <v>0</v>
      </c>
      <c r="Q23" s="179" t="s">
        <v>72</v>
      </c>
      <c r="R23" s="179" t="s">
        <v>72</v>
      </c>
      <c r="S23" s="126">
        <v>0</v>
      </c>
      <c r="T23" s="179" t="s">
        <v>72</v>
      </c>
      <c r="U23" s="179" t="s">
        <v>72</v>
      </c>
      <c r="V23" s="129">
        <v>0</v>
      </c>
      <c r="W23" s="179">
        <v>878</v>
      </c>
      <c r="X23" s="179">
        <v>24367523.73</v>
      </c>
      <c r="Y23" s="126">
        <v>0</v>
      </c>
      <c r="Z23" s="179">
        <v>17167</v>
      </c>
      <c r="AA23" s="179">
        <v>3687996.21</v>
      </c>
      <c r="AB23" s="126">
        <v>0</v>
      </c>
      <c r="AC23" s="179">
        <v>1500</v>
      </c>
      <c r="AD23" s="179">
        <v>4175217.41</v>
      </c>
      <c r="AE23" s="126">
        <v>0</v>
      </c>
      <c r="AF23" s="179">
        <v>872</v>
      </c>
      <c r="AG23" s="179">
        <v>58511438.950000003</v>
      </c>
      <c r="AH23" s="129">
        <v>0</v>
      </c>
      <c r="AI23" s="179">
        <v>19539</v>
      </c>
      <c r="AJ23" s="179">
        <v>66374652.579999998</v>
      </c>
      <c r="AK23" s="126">
        <v>0</v>
      </c>
      <c r="AL23" s="179">
        <v>47311</v>
      </c>
      <c r="AM23" s="179">
        <v>7500437.6100000003</v>
      </c>
      <c r="AN23" s="126">
        <v>0</v>
      </c>
      <c r="AO23" s="179">
        <v>1463</v>
      </c>
      <c r="AP23" s="179">
        <v>4462522.3</v>
      </c>
      <c r="AQ23" s="126">
        <v>0</v>
      </c>
      <c r="AR23" s="179">
        <v>290</v>
      </c>
      <c r="AS23" s="179">
        <v>8248956.54</v>
      </c>
      <c r="AT23" s="129">
        <v>0</v>
      </c>
      <c r="AU23" s="179">
        <v>49064</v>
      </c>
      <c r="AV23" s="179">
        <v>20211916.449999999</v>
      </c>
      <c r="AW23" s="126">
        <v>0</v>
      </c>
      <c r="AX23" s="179">
        <v>21830</v>
      </c>
      <c r="AY23" s="179">
        <v>3123734.02</v>
      </c>
      <c r="AZ23" s="126">
        <v>0</v>
      </c>
      <c r="BA23" s="179" t="s">
        <v>72</v>
      </c>
      <c r="BB23" s="179" t="s">
        <v>72</v>
      </c>
      <c r="BC23" s="126">
        <v>0</v>
      </c>
      <c r="BD23" s="179" t="s">
        <v>72</v>
      </c>
      <c r="BE23" s="179" t="s">
        <v>72</v>
      </c>
      <c r="BF23" s="129">
        <v>0</v>
      </c>
      <c r="BG23" s="179">
        <v>22692</v>
      </c>
      <c r="BH23" s="179">
        <v>129853244.47</v>
      </c>
      <c r="BI23" s="126">
        <v>0</v>
      </c>
      <c r="BJ23" s="179" t="s">
        <v>72</v>
      </c>
      <c r="BK23" s="179" t="s">
        <v>72</v>
      </c>
      <c r="BL23" s="126">
        <v>0</v>
      </c>
      <c r="BM23" s="179">
        <v>1335</v>
      </c>
      <c r="BN23" s="179">
        <v>3307163.73</v>
      </c>
      <c r="BO23" s="126">
        <v>0</v>
      </c>
      <c r="BP23" s="179" t="s">
        <v>72</v>
      </c>
      <c r="BQ23" s="179" t="s">
        <v>72</v>
      </c>
      <c r="BR23" s="129">
        <v>0</v>
      </c>
      <c r="BS23" s="179">
        <v>16139</v>
      </c>
      <c r="BT23" s="179">
        <v>56108813.189999998</v>
      </c>
      <c r="BU23" s="126">
        <v>0</v>
      </c>
      <c r="BV23" s="179">
        <v>34660</v>
      </c>
      <c r="BW23" s="179">
        <v>5367204.6900000004</v>
      </c>
      <c r="BX23" s="126">
        <v>0</v>
      </c>
      <c r="BY23" s="179">
        <v>1974</v>
      </c>
      <c r="BZ23" s="179">
        <v>3655660.65</v>
      </c>
      <c r="CA23" s="126">
        <v>0</v>
      </c>
      <c r="CB23" s="179">
        <v>546</v>
      </c>
      <c r="CC23" s="179">
        <v>45257585.719999999</v>
      </c>
      <c r="CD23" s="129">
        <v>0</v>
      </c>
      <c r="CE23" s="179">
        <v>37180</v>
      </c>
      <c r="CF23" s="179">
        <v>54280451.049999997</v>
      </c>
      <c r="CG23" s="126">
        <v>0</v>
      </c>
      <c r="CH23" s="179">
        <v>155322</v>
      </c>
      <c r="CI23" s="179">
        <v>21992842.84</v>
      </c>
      <c r="CJ23" s="126">
        <v>0</v>
      </c>
      <c r="CK23" s="179">
        <v>2690</v>
      </c>
      <c r="CL23" s="179">
        <v>11197931.289999999</v>
      </c>
      <c r="CM23" s="126">
        <v>0</v>
      </c>
      <c r="CN23" s="179">
        <v>1404</v>
      </c>
      <c r="CO23" s="179">
        <v>227001378.06</v>
      </c>
      <c r="CP23" s="129">
        <v>0</v>
      </c>
      <c r="CQ23" s="179">
        <v>159416</v>
      </c>
      <c r="CR23" s="179">
        <v>260192152.18000001</v>
      </c>
    </row>
    <row r="24" spans="1:96" s="24" customFormat="1" ht="11.25" customHeight="1" x14ac:dyDescent="0.2">
      <c r="A24" s="28" t="s">
        <v>117</v>
      </c>
      <c r="B24" s="178">
        <v>18572</v>
      </c>
      <c r="C24" s="178">
        <v>5484887.5499999998</v>
      </c>
      <c r="D24" s="120">
        <v>0</v>
      </c>
      <c r="E24" s="178">
        <v>412</v>
      </c>
      <c r="F24" s="178">
        <v>1827414.12</v>
      </c>
      <c r="G24" s="120">
        <v>0</v>
      </c>
      <c r="H24" s="178">
        <v>83</v>
      </c>
      <c r="I24" s="178">
        <v>7846056.9199999999</v>
      </c>
      <c r="J24" s="124">
        <v>0</v>
      </c>
      <c r="K24" s="178">
        <v>19067</v>
      </c>
      <c r="L24" s="178">
        <v>15158358.59</v>
      </c>
      <c r="M24" s="120">
        <v>0</v>
      </c>
      <c r="N24" s="178">
        <v>833</v>
      </c>
      <c r="O24" s="178">
        <v>3371045.98</v>
      </c>
      <c r="P24" s="120">
        <v>0</v>
      </c>
      <c r="Q24" s="178">
        <v>101</v>
      </c>
      <c r="R24" s="178">
        <v>443072.45</v>
      </c>
      <c r="S24" s="120">
        <v>0</v>
      </c>
      <c r="T24" s="178">
        <v>101</v>
      </c>
      <c r="U24" s="178">
        <v>66659240.130000003</v>
      </c>
      <c r="V24" s="124">
        <v>0</v>
      </c>
      <c r="W24" s="178">
        <v>1035</v>
      </c>
      <c r="X24" s="178">
        <v>70473358.560000002</v>
      </c>
      <c r="Y24" s="120">
        <v>0</v>
      </c>
      <c r="Z24" s="178">
        <v>18976</v>
      </c>
      <c r="AA24" s="178">
        <v>6213035.9299999997</v>
      </c>
      <c r="AB24" s="120">
        <v>0</v>
      </c>
      <c r="AC24" s="178">
        <v>1571</v>
      </c>
      <c r="AD24" s="178">
        <v>8482082.6899999995</v>
      </c>
      <c r="AE24" s="120">
        <v>0</v>
      </c>
      <c r="AF24" s="178">
        <v>932</v>
      </c>
      <c r="AG24" s="178">
        <v>117415230.15000001</v>
      </c>
      <c r="AH24" s="124">
        <v>0</v>
      </c>
      <c r="AI24" s="178">
        <v>21479</v>
      </c>
      <c r="AJ24" s="178">
        <v>132110348.78</v>
      </c>
      <c r="AK24" s="120">
        <v>0</v>
      </c>
      <c r="AL24" s="178">
        <v>51188</v>
      </c>
      <c r="AM24" s="178">
        <v>11842141.199999999</v>
      </c>
      <c r="AN24" s="120">
        <v>0</v>
      </c>
      <c r="AO24" s="178">
        <v>1510</v>
      </c>
      <c r="AP24" s="178">
        <v>8578638.5999999996</v>
      </c>
      <c r="AQ24" s="120">
        <v>0</v>
      </c>
      <c r="AR24" s="178">
        <v>300</v>
      </c>
      <c r="AS24" s="178">
        <v>16814998.989999998</v>
      </c>
      <c r="AT24" s="124">
        <v>0</v>
      </c>
      <c r="AU24" s="178">
        <v>52998</v>
      </c>
      <c r="AV24" s="178">
        <v>37235778.780000001</v>
      </c>
      <c r="AW24" s="120">
        <v>0</v>
      </c>
      <c r="AX24" s="178">
        <v>24209</v>
      </c>
      <c r="AY24" s="178">
        <v>5912461.1600000001</v>
      </c>
      <c r="AZ24" s="120">
        <v>0</v>
      </c>
      <c r="BA24" s="178">
        <v>596</v>
      </c>
      <c r="BB24" s="178">
        <v>2799200.29</v>
      </c>
      <c r="BC24" s="120">
        <v>0</v>
      </c>
      <c r="BD24" s="178">
        <v>331</v>
      </c>
      <c r="BE24" s="178">
        <v>166206043.03999999</v>
      </c>
      <c r="BF24" s="124">
        <v>0</v>
      </c>
      <c r="BG24" s="178">
        <v>25136</v>
      </c>
      <c r="BH24" s="178">
        <v>174917704.49000001</v>
      </c>
      <c r="BI24" s="120">
        <v>0</v>
      </c>
      <c r="BJ24" s="178">
        <v>15844</v>
      </c>
      <c r="BK24" s="178">
        <v>5015445.8099999996</v>
      </c>
      <c r="BL24" s="120">
        <v>0</v>
      </c>
      <c r="BM24" s="178">
        <v>1397</v>
      </c>
      <c r="BN24" s="178">
        <v>7084057.9100000001</v>
      </c>
      <c r="BO24" s="120">
        <v>0</v>
      </c>
      <c r="BP24" s="178">
        <v>905</v>
      </c>
      <c r="BQ24" s="178">
        <v>115194704.90000001</v>
      </c>
      <c r="BR24" s="124">
        <v>0</v>
      </c>
      <c r="BS24" s="178">
        <v>18146</v>
      </c>
      <c r="BT24" s="178">
        <v>127294208.62</v>
      </c>
      <c r="BU24" s="120">
        <v>0</v>
      </c>
      <c r="BV24" s="178">
        <v>38611</v>
      </c>
      <c r="BW24" s="178">
        <v>9136318.9800000004</v>
      </c>
      <c r="BX24" s="120">
        <v>0</v>
      </c>
      <c r="BY24" s="178">
        <v>2084</v>
      </c>
      <c r="BZ24" s="178">
        <v>6685546.2400000002</v>
      </c>
      <c r="CA24" s="120">
        <v>0</v>
      </c>
      <c r="CB24" s="178">
        <v>565</v>
      </c>
      <c r="CC24" s="178">
        <v>73655583.189999998</v>
      </c>
      <c r="CD24" s="124">
        <v>0</v>
      </c>
      <c r="CE24" s="178">
        <v>41260</v>
      </c>
      <c r="CF24" s="178">
        <v>89477448.409999996</v>
      </c>
      <c r="CG24" s="120">
        <v>0</v>
      </c>
      <c r="CH24" s="178">
        <v>175963</v>
      </c>
      <c r="CI24" s="178">
        <v>30807971.989999998</v>
      </c>
      <c r="CJ24" s="120">
        <v>0</v>
      </c>
      <c r="CK24" s="178">
        <v>2906</v>
      </c>
      <c r="CL24" s="178">
        <v>16740482.529999999</v>
      </c>
      <c r="CM24" s="120">
        <v>0</v>
      </c>
      <c r="CN24" s="178">
        <v>1507</v>
      </c>
      <c r="CO24" s="178">
        <v>289940511.06999999</v>
      </c>
      <c r="CP24" s="124">
        <v>0</v>
      </c>
      <c r="CQ24" s="178">
        <v>180376</v>
      </c>
      <c r="CR24" s="178">
        <v>337488965.58999997</v>
      </c>
    </row>
    <row r="25" spans="1:96" s="24" customFormat="1" ht="11.25" customHeight="1" x14ac:dyDescent="0.2">
      <c r="A25" s="29" t="s">
        <v>118</v>
      </c>
      <c r="B25" s="177">
        <v>15168</v>
      </c>
      <c r="C25" s="177">
        <v>15233571.550000001</v>
      </c>
      <c r="D25" s="121">
        <v>0</v>
      </c>
      <c r="E25" s="177">
        <v>370</v>
      </c>
      <c r="F25" s="177">
        <v>2600474.5099999998</v>
      </c>
      <c r="G25" s="121">
        <v>0</v>
      </c>
      <c r="H25" s="177">
        <v>66</v>
      </c>
      <c r="I25" s="177">
        <v>7228666.3200000003</v>
      </c>
      <c r="J25" s="124">
        <v>0</v>
      </c>
      <c r="K25" s="177">
        <v>15604</v>
      </c>
      <c r="L25" s="177">
        <v>25062712.379999999</v>
      </c>
      <c r="M25" s="121">
        <v>0</v>
      </c>
      <c r="N25" s="177">
        <v>474</v>
      </c>
      <c r="O25" s="177">
        <v>402768.73</v>
      </c>
      <c r="P25" s="121">
        <v>0</v>
      </c>
      <c r="Q25" s="177">
        <v>57</v>
      </c>
      <c r="R25" s="177">
        <v>224905.09</v>
      </c>
      <c r="S25" s="121">
        <v>0</v>
      </c>
      <c r="T25" s="177">
        <v>62</v>
      </c>
      <c r="U25" s="177">
        <v>59867600.899999999</v>
      </c>
      <c r="V25" s="124">
        <v>0</v>
      </c>
      <c r="W25" s="177">
        <v>593</v>
      </c>
      <c r="X25" s="177">
        <v>60495274.719999999</v>
      </c>
      <c r="Y25" s="121">
        <v>0</v>
      </c>
      <c r="Z25" s="177">
        <v>12308</v>
      </c>
      <c r="AA25" s="177">
        <v>5654681.25</v>
      </c>
      <c r="AB25" s="121">
        <v>0</v>
      </c>
      <c r="AC25" s="177">
        <v>1155</v>
      </c>
      <c r="AD25" s="177">
        <v>5122611.8099999996</v>
      </c>
      <c r="AE25" s="121">
        <v>0</v>
      </c>
      <c r="AF25" s="177">
        <v>627</v>
      </c>
      <c r="AG25" s="177">
        <v>100060394.31999999</v>
      </c>
      <c r="AH25" s="124">
        <v>0</v>
      </c>
      <c r="AI25" s="177">
        <v>14090</v>
      </c>
      <c r="AJ25" s="177">
        <v>110837687.39</v>
      </c>
      <c r="AK25" s="121">
        <v>0</v>
      </c>
      <c r="AL25" s="177">
        <v>34237</v>
      </c>
      <c r="AM25" s="177">
        <v>10219581.970000001</v>
      </c>
      <c r="AN25" s="121">
        <v>0</v>
      </c>
      <c r="AO25" s="177">
        <v>1185</v>
      </c>
      <c r="AP25" s="177">
        <v>5319556.33</v>
      </c>
      <c r="AQ25" s="121">
        <v>0</v>
      </c>
      <c r="AR25" s="177">
        <v>203</v>
      </c>
      <c r="AS25" s="177">
        <v>9377746.6300000008</v>
      </c>
      <c r="AT25" s="124">
        <v>0</v>
      </c>
      <c r="AU25" s="177">
        <v>35625</v>
      </c>
      <c r="AV25" s="177">
        <v>24916884.920000002</v>
      </c>
      <c r="AW25" s="121">
        <v>0</v>
      </c>
      <c r="AX25" s="177">
        <v>14442</v>
      </c>
      <c r="AY25" s="177">
        <v>18923233.960000001</v>
      </c>
      <c r="AZ25" s="121">
        <v>0</v>
      </c>
      <c r="BA25" s="177">
        <v>422</v>
      </c>
      <c r="BB25" s="177">
        <v>1992554.47</v>
      </c>
      <c r="BC25" s="121">
        <v>0</v>
      </c>
      <c r="BD25" s="177">
        <v>232</v>
      </c>
      <c r="BE25" s="177">
        <v>169383935.05000001</v>
      </c>
      <c r="BF25" s="124">
        <v>0</v>
      </c>
      <c r="BG25" s="177">
        <v>15096</v>
      </c>
      <c r="BH25" s="177">
        <v>190299723.49000001</v>
      </c>
      <c r="BI25" s="121">
        <v>0</v>
      </c>
      <c r="BJ25" s="177">
        <v>9580</v>
      </c>
      <c r="BK25" s="177">
        <v>3068867.02</v>
      </c>
      <c r="BL25" s="121">
        <v>0</v>
      </c>
      <c r="BM25" s="177">
        <v>939</v>
      </c>
      <c r="BN25" s="177">
        <v>2720025.31</v>
      </c>
      <c r="BO25" s="121">
        <v>0</v>
      </c>
      <c r="BP25" s="177">
        <v>545</v>
      </c>
      <c r="BQ25" s="177">
        <v>84460516.219999999</v>
      </c>
      <c r="BR25" s="124">
        <v>0</v>
      </c>
      <c r="BS25" s="177">
        <v>11064</v>
      </c>
      <c r="BT25" s="177">
        <v>90249408.549999997</v>
      </c>
      <c r="BU25" s="121">
        <v>0</v>
      </c>
      <c r="BV25" s="177">
        <v>26564</v>
      </c>
      <c r="BW25" s="177">
        <v>6819662.4900000002</v>
      </c>
      <c r="BX25" s="121">
        <v>0</v>
      </c>
      <c r="BY25" s="177">
        <v>1493</v>
      </c>
      <c r="BZ25" s="177">
        <v>2625375.9700000002</v>
      </c>
      <c r="CA25" s="121">
        <v>0</v>
      </c>
      <c r="CB25" s="177">
        <v>360</v>
      </c>
      <c r="CC25" s="177">
        <v>37454043.770000003</v>
      </c>
      <c r="CD25" s="124">
        <v>0</v>
      </c>
      <c r="CE25" s="177">
        <v>28417</v>
      </c>
      <c r="CF25" s="177">
        <v>46899082.229999997</v>
      </c>
      <c r="CG25" s="121">
        <v>0</v>
      </c>
      <c r="CH25" s="177">
        <v>86145</v>
      </c>
      <c r="CI25" s="177">
        <v>28348098.27</v>
      </c>
      <c r="CJ25" s="121">
        <v>0</v>
      </c>
      <c r="CK25" s="177">
        <v>1751</v>
      </c>
      <c r="CL25" s="177">
        <v>12597185.060000001</v>
      </c>
      <c r="CM25" s="121">
        <v>0</v>
      </c>
      <c r="CN25" s="177">
        <v>965</v>
      </c>
      <c r="CO25" s="177">
        <v>291651911.05000001</v>
      </c>
      <c r="CP25" s="124">
        <v>0</v>
      </c>
      <c r="CQ25" s="177">
        <v>88861</v>
      </c>
      <c r="CR25" s="177">
        <v>332597194.37</v>
      </c>
    </row>
    <row r="26" spans="1:96" s="24" customFormat="1" ht="11.25" customHeight="1" x14ac:dyDescent="0.2">
      <c r="A26" s="29" t="s">
        <v>119</v>
      </c>
      <c r="B26" s="179">
        <v>4526</v>
      </c>
      <c r="C26" s="179">
        <v>1234525.58</v>
      </c>
      <c r="D26" s="126">
        <v>0</v>
      </c>
      <c r="E26" s="179">
        <v>245</v>
      </c>
      <c r="F26" s="179">
        <v>549647.76</v>
      </c>
      <c r="G26" s="126">
        <v>0</v>
      </c>
      <c r="H26" s="179">
        <v>68</v>
      </c>
      <c r="I26" s="179">
        <v>3896868.84</v>
      </c>
      <c r="J26" s="129">
        <v>0</v>
      </c>
      <c r="K26" s="179">
        <v>4839</v>
      </c>
      <c r="L26" s="179">
        <v>5681042.1799999997</v>
      </c>
      <c r="M26" s="126">
        <v>0</v>
      </c>
      <c r="N26" s="179">
        <v>346</v>
      </c>
      <c r="O26" s="179">
        <v>-87028.43</v>
      </c>
      <c r="P26" s="126">
        <v>0</v>
      </c>
      <c r="Q26" s="179">
        <v>89</v>
      </c>
      <c r="R26" s="179">
        <v>817288.31</v>
      </c>
      <c r="S26" s="126">
        <v>0</v>
      </c>
      <c r="T26" s="179">
        <v>99</v>
      </c>
      <c r="U26" s="179">
        <v>74743087.670000002</v>
      </c>
      <c r="V26" s="129">
        <v>0</v>
      </c>
      <c r="W26" s="179">
        <v>534</v>
      </c>
      <c r="X26" s="179">
        <v>75473347.549999997</v>
      </c>
      <c r="Y26" s="126">
        <v>0</v>
      </c>
      <c r="Z26" s="179">
        <v>4575</v>
      </c>
      <c r="AA26" s="179">
        <v>1150996.56</v>
      </c>
      <c r="AB26" s="126">
        <v>0</v>
      </c>
      <c r="AC26" s="179">
        <v>1146</v>
      </c>
      <c r="AD26" s="179">
        <v>2615885.9500000002</v>
      </c>
      <c r="AE26" s="126">
        <v>0</v>
      </c>
      <c r="AF26" s="179">
        <v>811</v>
      </c>
      <c r="AG26" s="179">
        <v>126147188.54000001</v>
      </c>
      <c r="AH26" s="129">
        <v>0</v>
      </c>
      <c r="AI26" s="179">
        <v>6532</v>
      </c>
      <c r="AJ26" s="179">
        <v>129914071.05</v>
      </c>
      <c r="AK26" s="126">
        <v>0</v>
      </c>
      <c r="AL26" s="179">
        <v>7763</v>
      </c>
      <c r="AM26" s="179">
        <v>1335166.54</v>
      </c>
      <c r="AN26" s="126">
        <v>0</v>
      </c>
      <c r="AO26" s="179">
        <v>901</v>
      </c>
      <c r="AP26" s="179">
        <v>1134653.52</v>
      </c>
      <c r="AQ26" s="126">
        <v>0</v>
      </c>
      <c r="AR26" s="179">
        <v>196</v>
      </c>
      <c r="AS26" s="179">
        <v>5924194.4400000004</v>
      </c>
      <c r="AT26" s="129">
        <v>0</v>
      </c>
      <c r="AU26" s="179">
        <v>8860</v>
      </c>
      <c r="AV26" s="179">
        <v>8394014.5099999998</v>
      </c>
      <c r="AW26" s="126">
        <v>0</v>
      </c>
      <c r="AX26" s="179">
        <v>4066</v>
      </c>
      <c r="AY26" s="179">
        <v>-36284323.840000004</v>
      </c>
      <c r="AZ26" s="126">
        <v>0</v>
      </c>
      <c r="BA26" s="179">
        <v>382</v>
      </c>
      <c r="BB26" s="179">
        <v>926183.06</v>
      </c>
      <c r="BC26" s="126">
        <v>0</v>
      </c>
      <c r="BD26" s="179">
        <v>281</v>
      </c>
      <c r="BE26" s="179">
        <v>277372003.22000003</v>
      </c>
      <c r="BF26" s="129">
        <v>0</v>
      </c>
      <c r="BG26" s="179">
        <v>4729</v>
      </c>
      <c r="BH26" s="179">
        <v>242013862.43000001</v>
      </c>
      <c r="BI26" s="126">
        <v>0</v>
      </c>
      <c r="BJ26" s="179">
        <v>2756</v>
      </c>
      <c r="BK26" s="179">
        <v>94984.13</v>
      </c>
      <c r="BL26" s="126">
        <v>0</v>
      </c>
      <c r="BM26" s="179">
        <v>734</v>
      </c>
      <c r="BN26" s="179">
        <v>1189943.56</v>
      </c>
      <c r="BO26" s="126">
        <v>0</v>
      </c>
      <c r="BP26" s="179">
        <v>694</v>
      </c>
      <c r="BQ26" s="179">
        <v>71978880.170000002</v>
      </c>
      <c r="BR26" s="129">
        <v>0</v>
      </c>
      <c r="BS26" s="179">
        <v>4184</v>
      </c>
      <c r="BT26" s="179">
        <v>73263807.859999999</v>
      </c>
      <c r="BU26" s="126">
        <v>0</v>
      </c>
      <c r="BV26" s="179">
        <v>7243</v>
      </c>
      <c r="BW26" s="179">
        <v>1271958.19</v>
      </c>
      <c r="BX26" s="126">
        <v>0</v>
      </c>
      <c r="BY26" s="179">
        <v>1224</v>
      </c>
      <c r="BZ26" s="179">
        <v>784414.47</v>
      </c>
      <c r="CA26" s="126">
        <v>0</v>
      </c>
      <c r="CB26" s="179">
        <v>432</v>
      </c>
      <c r="CC26" s="179">
        <v>25043421.010000002</v>
      </c>
      <c r="CD26" s="129">
        <v>0</v>
      </c>
      <c r="CE26" s="179">
        <v>8899</v>
      </c>
      <c r="CF26" s="179">
        <v>27099793.670000002</v>
      </c>
      <c r="CG26" s="126">
        <v>0</v>
      </c>
      <c r="CH26" s="179">
        <v>28438</v>
      </c>
      <c r="CI26" s="179">
        <v>7846557.8600000003</v>
      </c>
      <c r="CJ26" s="126">
        <v>0</v>
      </c>
      <c r="CK26" s="179">
        <v>1474</v>
      </c>
      <c r="CL26" s="179">
        <v>4987075.03</v>
      </c>
      <c r="CM26" s="126">
        <v>0</v>
      </c>
      <c r="CN26" s="179">
        <v>1085</v>
      </c>
      <c r="CO26" s="179">
        <v>112523920.43000001</v>
      </c>
      <c r="CP26" s="129">
        <v>0</v>
      </c>
      <c r="CQ26" s="179">
        <v>30997</v>
      </c>
      <c r="CR26" s="179">
        <v>125357553.31999999</v>
      </c>
    </row>
    <row r="27" spans="1:96" s="24" customFormat="1" ht="11.25" customHeight="1" x14ac:dyDescent="0.2">
      <c r="A27" s="30" t="s">
        <v>120</v>
      </c>
      <c r="B27" s="181">
        <v>15990</v>
      </c>
      <c r="C27" s="181">
        <v>16468097.130000001</v>
      </c>
      <c r="D27" s="127">
        <v>0</v>
      </c>
      <c r="E27" s="181">
        <v>392</v>
      </c>
      <c r="F27" s="181">
        <v>3150122.27</v>
      </c>
      <c r="G27" s="127">
        <v>0</v>
      </c>
      <c r="H27" s="181">
        <v>80</v>
      </c>
      <c r="I27" s="181">
        <v>11125535.15</v>
      </c>
      <c r="J27" s="129">
        <v>0</v>
      </c>
      <c r="K27" s="181">
        <v>16462</v>
      </c>
      <c r="L27" s="181">
        <v>30743754.559999999</v>
      </c>
      <c r="M27" s="127">
        <v>0</v>
      </c>
      <c r="N27" s="181">
        <v>640</v>
      </c>
      <c r="O27" s="181">
        <v>315740.3</v>
      </c>
      <c r="P27" s="127">
        <v>0</v>
      </c>
      <c r="Q27" s="181">
        <v>99</v>
      </c>
      <c r="R27" s="181">
        <v>1042193.4</v>
      </c>
      <c r="S27" s="127">
        <v>0</v>
      </c>
      <c r="T27" s="181">
        <v>103</v>
      </c>
      <c r="U27" s="181">
        <v>134610688.56999999</v>
      </c>
      <c r="V27" s="129">
        <v>0</v>
      </c>
      <c r="W27" s="181">
        <v>842</v>
      </c>
      <c r="X27" s="181">
        <v>135968622.27000001</v>
      </c>
      <c r="Y27" s="127">
        <v>0</v>
      </c>
      <c r="Z27" s="181">
        <v>13589</v>
      </c>
      <c r="AA27" s="181">
        <v>6805677.8099999996</v>
      </c>
      <c r="AB27" s="127">
        <v>0</v>
      </c>
      <c r="AC27" s="181">
        <v>1424</v>
      </c>
      <c r="AD27" s="181">
        <v>7738497.7599999998</v>
      </c>
      <c r="AE27" s="127">
        <v>0</v>
      </c>
      <c r="AF27" s="181">
        <v>899</v>
      </c>
      <c r="AG27" s="181">
        <v>226207582.86000001</v>
      </c>
      <c r="AH27" s="129">
        <v>0</v>
      </c>
      <c r="AI27" s="181">
        <v>15912</v>
      </c>
      <c r="AJ27" s="181">
        <v>240751758.43000001</v>
      </c>
      <c r="AK27" s="127">
        <v>0</v>
      </c>
      <c r="AL27" s="181">
        <v>36393</v>
      </c>
      <c r="AM27" s="181">
        <v>11554748.51</v>
      </c>
      <c r="AN27" s="127">
        <v>0</v>
      </c>
      <c r="AO27" s="181">
        <v>1332</v>
      </c>
      <c r="AP27" s="181">
        <v>6454209.8499999996</v>
      </c>
      <c r="AQ27" s="127">
        <v>0</v>
      </c>
      <c r="AR27" s="181">
        <v>255</v>
      </c>
      <c r="AS27" s="181">
        <v>15301941.07</v>
      </c>
      <c r="AT27" s="129">
        <v>0</v>
      </c>
      <c r="AU27" s="181">
        <v>37980</v>
      </c>
      <c r="AV27" s="181">
        <v>33310899.43</v>
      </c>
      <c r="AW27" s="127">
        <v>0</v>
      </c>
      <c r="AX27" s="181">
        <v>15890</v>
      </c>
      <c r="AY27" s="181">
        <v>-17361089.879999999</v>
      </c>
      <c r="AZ27" s="127">
        <v>0</v>
      </c>
      <c r="BA27" s="181">
        <v>513</v>
      </c>
      <c r="BB27" s="181">
        <v>2918737.53</v>
      </c>
      <c r="BC27" s="127">
        <v>0</v>
      </c>
      <c r="BD27" s="181">
        <v>318</v>
      </c>
      <c r="BE27" s="181">
        <v>446755938.26999998</v>
      </c>
      <c r="BF27" s="129">
        <v>0</v>
      </c>
      <c r="BG27" s="181">
        <v>16721</v>
      </c>
      <c r="BH27" s="181">
        <v>432313585.92000002</v>
      </c>
      <c r="BI27" s="127">
        <v>0</v>
      </c>
      <c r="BJ27" s="181">
        <v>10619</v>
      </c>
      <c r="BK27" s="181">
        <v>3163851.15</v>
      </c>
      <c r="BL27" s="127">
        <v>0</v>
      </c>
      <c r="BM27" s="181">
        <v>1161</v>
      </c>
      <c r="BN27" s="181">
        <v>3909968.87</v>
      </c>
      <c r="BO27" s="127">
        <v>0</v>
      </c>
      <c r="BP27" s="181">
        <v>802</v>
      </c>
      <c r="BQ27" s="181">
        <v>156439396.40000001</v>
      </c>
      <c r="BR27" s="129">
        <v>0</v>
      </c>
      <c r="BS27" s="181">
        <v>12582</v>
      </c>
      <c r="BT27" s="181">
        <v>163513216.41999999</v>
      </c>
      <c r="BU27" s="127">
        <v>0</v>
      </c>
      <c r="BV27" s="181">
        <v>28746</v>
      </c>
      <c r="BW27" s="181">
        <v>8091620.6799999997</v>
      </c>
      <c r="BX27" s="127">
        <v>0</v>
      </c>
      <c r="BY27" s="181">
        <v>1805</v>
      </c>
      <c r="BZ27" s="181">
        <v>3409790.44</v>
      </c>
      <c r="CA27" s="127">
        <v>0</v>
      </c>
      <c r="CB27" s="181">
        <v>507</v>
      </c>
      <c r="CC27" s="181">
        <v>62497464.780000001</v>
      </c>
      <c r="CD27" s="129">
        <v>0</v>
      </c>
      <c r="CE27" s="181">
        <v>31058</v>
      </c>
      <c r="CF27" s="181">
        <v>73998875.900000006</v>
      </c>
      <c r="CG27" s="127">
        <v>0</v>
      </c>
      <c r="CH27" s="181">
        <v>101904</v>
      </c>
      <c r="CI27" s="181">
        <v>36194656.119999997</v>
      </c>
      <c r="CJ27" s="127">
        <v>0</v>
      </c>
      <c r="CK27" s="181">
        <v>2313</v>
      </c>
      <c r="CL27" s="181">
        <v>17584260.079999998</v>
      </c>
      <c r="CM27" s="127">
        <v>0</v>
      </c>
      <c r="CN27" s="181">
        <v>1409</v>
      </c>
      <c r="CO27" s="181">
        <v>404175831.48000002</v>
      </c>
      <c r="CP27" s="129">
        <v>0</v>
      </c>
      <c r="CQ27" s="181">
        <v>105626</v>
      </c>
      <c r="CR27" s="181">
        <v>457954747.69</v>
      </c>
    </row>
    <row r="28" spans="1:96" s="24" customFormat="1" ht="11.25" customHeight="1" x14ac:dyDescent="0.2">
      <c r="A28" s="30" t="s">
        <v>121</v>
      </c>
      <c r="B28" s="181">
        <v>19325</v>
      </c>
      <c r="C28" s="181">
        <v>21952984.68</v>
      </c>
      <c r="D28" s="127">
        <v>0</v>
      </c>
      <c r="E28" s="181">
        <v>415</v>
      </c>
      <c r="F28" s="181">
        <v>4977536.4000000004</v>
      </c>
      <c r="G28" s="127">
        <v>0</v>
      </c>
      <c r="H28" s="181">
        <v>83</v>
      </c>
      <c r="I28" s="181">
        <v>18971592.07</v>
      </c>
      <c r="J28" s="129">
        <v>0</v>
      </c>
      <c r="K28" s="181">
        <v>19823</v>
      </c>
      <c r="L28" s="181">
        <v>45902113.149999999</v>
      </c>
      <c r="M28" s="127">
        <v>0</v>
      </c>
      <c r="N28" s="181">
        <v>883</v>
      </c>
      <c r="O28" s="181">
        <v>3686786.28</v>
      </c>
      <c r="P28" s="127">
        <v>0</v>
      </c>
      <c r="Q28" s="181">
        <v>107</v>
      </c>
      <c r="R28" s="181">
        <v>1485265.85</v>
      </c>
      <c r="S28" s="127">
        <v>0</v>
      </c>
      <c r="T28" s="181">
        <v>105</v>
      </c>
      <c r="U28" s="181">
        <v>201269928.69999999</v>
      </c>
      <c r="V28" s="129">
        <v>0</v>
      </c>
      <c r="W28" s="181">
        <v>1095</v>
      </c>
      <c r="X28" s="181">
        <v>206441980.83000001</v>
      </c>
      <c r="Y28" s="127">
        <v>0</v>
      </c>
      <c r="Z28" s="181">
        <v>19794</v>
      </c>
      <c r="AA28" s="181">
        <v>13018713.75</v>
      </c>
      <c r="AB28" s="127">
        <v>0</v>
      </c>
      <c r="AC28" s="181">
        <v>1595</v>
      </c>
      <c r="AD28" s="181">
        <v>16220580.449999999</v>
      </c>
      <c r="AE28" s="127">
        <v>0</v>
      </c>
      <c r="AF28" s="181">
        <v>959</v>
      </c>
      <c r="AG28" s="181">
        <v>343622813.00999999</v>
      </c>
      <c r="AH28" s="129">
        <v>0</v>
      </c>
      <c r="AI28" s="181">
        <v>22348</v>
      </c>
      <c r="AJ28" s="181">
        <v>372862107.20999998</v>
      </c>
      <c r="AK28" s="127">
        <v>0</v>
      </c>
      <c r="AL28" s="181">
        <v>52845</v>
      </c>
      <c r="AM28" s="181">
        <v>23396889.699999999</v>
      </c>
      <c r="AN28" s="127">
        <v>0</v>
      </c>
      <c r="AO28" s="181">
        <v>1513</v>
      </c>
      <c r="AP28" s="181">
        <v>15032848.449999999</v>
      </c>
      <c r="AQ28" s="127">
        <v>0</v>
      </c>
      <c r="AR28" s="181">
        <v>304</v>
      </c>
      <c r="AS28" s="181">
        <v>32116940.059999999</v>
      </c>
      <c r="AT28" s="129">
        <v>0</v>
      </c>
      <c r="AU28" s="181">
        <v>54662</v>
      </c>
      <c r="AV28" s="181">
        <v>70546678.219999999</v>
      </c>
      <c r="AW28" s="127">
        <v>0</v>
      </c>
      <c r="AX28" s="181">
        <v>25403</v>
      </c>
      <c r="AY28" s="181">
        <v>-11448628.710000001</v>
      </c>
      <c r="AZ28" s="127">
        <v>0</v>
      </c>
      <c r="BA28" s="181">
        <v>603</v>
      </c>
      <c r="BB28" s="181">
        <v>5717937.8200000003</v>
      </c>
      <c r="BC28" s="127">
        <v>0</v>
      </c>
      <c r="BD28" s="181">
        <v>345</v>
      </c>
      <c r="BE28" s="181">
        <v>612961981.29999995</v>
      </c>
      <c r="BF28" s="129">
        <v>0</v>
      </c>
      <c r="BG28" s="181">
        <v>26351</v>
      </c>
      <c r="BH28" s="181">
        <v>607231290.40999997</v>
      </c>
      <c r="BI28" s="127">
        <v>0</v>
      </c>
      <c r="BJ28" s="181">
        <v>16703</v>
      </c>
      <c r="BK28" s="181">
        <v>8179296.96</v>
      </c>
      <c r="BL28" s="127">
        <v>0</v>
      </c>
      <c r="BM28" s="181">
        <v>1415</v>
      </c>
      <c r="BN28" s="181">
        <v>10994026.779999999</v>
      </c>
      <c r="BO28" s="127">
        <v>0</v>
      </c>
      <c r="BP28" s="181">
        <v>920</v>
      </c>
      <c r="BQ28" s="181">
        <v>271634101.30000001</v>
      </c>
      <c r="BR28" s="129">
        <v>0</v>
      </c>
      <c r="BS28" s="181">
        <v>19038</v>
      </c>
      <c r="BT28" s="181">
        <v>290807425.04000002</v>
      </c>
      <c r="BU28" s="127">
        <v>0</v>
      </c>
      <c r="BV28" s="181">
        <v>40408</v>
      </c>
      <c r="BW28" s="181">
        <v>17227939.66</v>
      </c>
      <c r="BX28" s="127">
        <v>0</v>
      </c>
      <c r="BY28" s="181">
        <v>2094</v>
      </c>
      <c r="BZ28" s="181">
        <v>10095336.68</v>
      </c>
      <c r="CA28" s="127">
        <v>0</v>
      </c>
      <c r="CB28" s="181">
        <v>571</v>
      </c>
      <c r="CC28" s="181">
        <v>136153047.97</v>
      </c>
      <c r="CD28" s="129">
        <v>0</v>
      </c>
      <c r="CE28" s="181">
        <v>43073</v>
      </c>
      <c r="CF28" s="181">
        <v>163476324.31</v>
      </c>
      <c r="CG28" s="127">
        <v>0</v>
      </c>
      <c r="CH28" s="181">
        <v>188338</v>
      </c>
      <c r="CI28" s="181">
        <v>67002628.109999999</v>
      </c>
      <c r="CJ28" s="127">
        <v>0</v>
      </c>
      <c r="CK28" s="181">
        <v>3005</v>
      </c>
      <c r="CL28" s="181">
        <v>34324742.609999999</v>
      </c>
      <c r="CM28" s="127">
        <v>0</v>
      </c>
      <c r="CN28" s="181">
        <v>1600</v>
      </c>
      <c r="CO28" s="181">
        <v>694116342.54999995</v>
      </c>
      <c r="CP28" s="129">
        <v>0</v>
      </c>
      <c r="CQ28" s="181">
        <v>192943</v>
      </c>
      <c r="CR28" s="181">
        <v>795443713.27999997</v>
      </c>
    </row>
    <row r="29" spans="1:96" s="24" customFormat="1" ht="10.199999999999999" x14ac:dyDescent="0.2">
      <c r="A29" s="28" t="s">
        <v>122</v>
      </c>
      <c r="B29" s="121">
        <v>0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4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4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0</v>
      </c>
      <c r="AB29" s="121">
        <v>0</v>
      </c>
      <c r="AC29" s="121">
        <v>0</v>
      </c>
      <c r="AD29" s="121">
        <v>0</v>
      </c>
      <c r="AE29" s="121">
        <v>0</v>
      </c>
      <c r="AF29" s="121">
        <v>0</v>
      </c>
      <c r="AG29" s="121">
        <v>0</v>
      </c>
      <c r="AH29" s="124">
        <v>0</v>
      </c>
      <c r="AI29" s="121">
        <v>0</v>
      </c>
      <c r="AJ29" s="121">
        <v>0</v>
      </c>
      <c r="AK29" s="121">
        <v>0</v>
      </c>
      <c r="AL29" s="121">
        <v>0</v>
      </c>
      <c r="AM29" s="121">
        <v>0</v>
      </c>
      <c r="AN29" s="121">
        <v>0</v>
      </c>
      <c r="AO29" s="121">
        <v>0</v>
      </c>
      <c r="AP29" s="121">
        <v>0</v>
      </c>
      <c r="AQ29" s="121">
        <v>0</v>
      </c>
      <c r="AR29" s="121">
        <v>0</v>
      </c>
      <c r="AS29" s="121">
        <v>0</v>
      </c>
      <c r="AT29" s="124">
        <v>0</v>
      </c>
      <c r="AU29" s="121">
        <v>0</v>
      </c>
      <c r="AV29" s="121">
        <v>0</v>
      </c>
      <c r="AW29" s="121">
        <v>0</v>
      </c>
      <c r="AX29" s="121">
        <v>0</v>
      </c>
      <c r="AY29" s="121">
        <v>0</v>
      </c>
      <c r="AZ29" s="121">
        <v>0</v>
      </c>
      <c r="BA29" s="121">
        <v>0</v>
      </c>
      <c r="BB29" s="121">
        <v>0</v>
      </c>
      <c r="BC29" s="121">
        <v>0</v>
      </c>
      <c r="BD29" s="121">
        <v>0</v>
      </c>
      <c r="BE29" s="121">
        <v>0</v>
      </c>
      <c r="BF29" s="124">
        <v>0</v>
      </c>
      <c r="BG29" s="121">
        <v>0</v>
      </c>
      <c r="BH29" s="121">
        <v>0</v>
      </c>
      <c r="BI29" s="121">
        <v>0</v>
      </c>
      <c r="BJ29" s="121">
        <v>0</v>
      </c>
      <c r="BK29" s="121">
        <v>0</v>
      </c>
      <c r="BL29" s="121">
        <v>0</v>
      </c>
      <c r="BM29" s="121">
        <v>0</v>
      </c>
      <c r="BN29" s="121">
        <v>0</v>
      </c>
      <c r="BO29" s="121">
        <v>0</v>
      </c>
      <c r="BP29" s="121">
        <v>0</v>
      </c>
      <c r="BQ29" s="121">
        <v>0</v>
      </c>
      <c r="BR29" s="124">
        <v>0</v>
      </c>
      <c r="BS29" s="121">
        <v>0</v>
      </c>
      <c r="BT29" s="121">
        <v>0</v>
      </c>
      <c r="BU29" s="121">
        <v>0</v>
      </c>
      <c r="BV29" s="121">
        <v>0</v>
      </c>
      <c r="BW29" s="121">
        <v>0</v>
      </c>
      <c r="BX29" s="121">
        <v>0</v>
      </c>
      <c r="BY29" s="121">
        <v>0</v>
      </c>
      <c r="BZ29" s="121">
        <v>0</v>
      </c>
      <c r="CA29" s="121">
        <v>0</v>
      </c>
      <c r="CB29" s="121">
        <v>0</v>
      </c>
      <c r="CC29" s="121">
        <v>0</v>
      </c>
      <c r="CD29" s="124">
        <v>0</v>
      </c>
      <c r="CE29" s="121">
        <v>0</v>
      </c>
      <c r="CF29" s="121">
        <v>0</v>
      </c>
      <c r="CG29" s="121">
        <v>0</v>
      </c>
      <c r="CH29" s="121">
        <v>0</v>
      </c>
      <c r="CI29" s="121">
        <v>0</v>
      </c>
      <c r="CJ29" s="121">
        <v>0</v>
      </c>
      <c r="CK29" s="121">
        <v>0</v>
      </c>
      <c r="CL29" s="121">
        <v>0</v>
      </c>
      <c r="CM29" s="121">
        <v>0</v>
      </c>
      <c r="CN29" s="121">
        <v>0</v>
      </c>
      <c r="CO29" s="121">
        <v>0</v>
      </c>
      <c r="CP29" s="124">
        <v>0</v>
      </c>
      <c r="CQ29" s="121">
        <v>0</v>
      </c>
      <c r="CR29" s="121">
        <v>0</v>
      </c>
    </row>
    <row r="30" spans="1:96" s="24" customFormat="1" ht="11.25" customHeight="1" x14ac:dyDescent="0.2">
      <c r="A30" s="29" t="s">
        <v>123</v>
      </c>
      <c r="B30" s="177">
        <v>19240</v>
      </c>
      <c r="C30" s="177">
        <v>2585165.73</v>
      </c>
      <c r="D30" s="121">
        <v>0</v>
      </c>
      <c r="E30" s="177">
        <v>411</v>
      </c>
      <c r="F30" s="177">
        <v>524392.19999999995</v>
      </c>
      <c r="G30" s="121">
        <v>0</v>
      </c>
      <c r="H30" s="177">
        <v>79</v>
      </c>
      <c r="I30" s="177">
        <v>8438322.9900000002</v>
      </c>
      <c r="J30" s="124">
        <v>0</v>
      </c>
      <c r="K30" s="177">
        <v>19730</v>
      </c>
      <c r="L30" s="177">
        <v>11547880.92</v>
      </c>
      <c r="M30" s="121">
        <v>0</v>
      </c>
      <c r="N30" s="177">
        <v>908</v>
      </c>
      <c r="O30" s="177">
        <v>6703743.1299999999</v>
      </c>
      <c r="P30" s="121">
        <v>0</v>
      </c>
      <c r="Q30" s="177">
        <v>101</v>
      </c>
      <c r="R30" s="177">
        <v>2824020.57</v>
      </c>
      <c r="S30" s="121">
        <v>0</v>
      </c>
      <c r="T30" s="177">
        <v>102</v>
      </c>
      <c r="U30" s="177">
        <v>161183032.81999999</v>
      </c>
      <c r="V30" s="124">
        <v>0</v>
      </c>
      <c r="W30" s="177">
        <v>1111</v>
      </c>
      <c r="X30" s="177">
        <v>170710796.50999999</v>
      </c>
      <c r="Y30" s="121">
        <v>0</v>
      </c>
      <c r="Z30" s="177">
        <v>19755</v>
      </c>
      <c r="AA30" s="177">
        <v>3220974.04</v>
      </c>
      <c r="AB30" s="121">
        <v>0</v>
      </c>
      <c r="AC30" s="177">
        <v>1549</v>
      </c>
      <c r="AD30" s="177">
        <v>4428074.62</v>
      </c>
      <c r="AE30" s="121">
        <v>0</v>
      </c>
      <c r="AF30" s="177">
        <v>903</v>
      </c>
      <c r="AG30" s="177">
        <v>156923539.09999999</v>
      </c>
      <c r="AH30" s="124">
        <v>0</v>
      </c>
      <c r="AI30" s="177">
        <v>22207</v>
      </c>
      <c r="AJ30" s="177">
        <v>164572587.75</v>
      </c>
      <c r="AK30" s="121">
        <v>0</v>
      </c>
      <c r="AL30" s="177">
        <v>53490</v>
      </c>
      <c r="AM30" s="177">
        <v>1458576.04</v>
      </c>
      <c r="AN30" s="121">
        <v>0</v>
      </c>
      <c r="AO30" s="177">
        <v>1492</v>
      </c>
      <c r="AP30" s="177">
        <v>762972.73</v>
      </c>
      <c r="AQ30" s="121">
        <v>0</v>
      </c>
      <c r="AR30" s="177">
        <v>294</v>
      </c>
      <c r="AS30" s="177">
        <v>13681583.199999999</v>
      </c>
      <c r="AT30" s="124">
        <v>0</v>
      </c>
      <c r="AU30" s="177">
        <v>55276</v>
      </c>
      <c r="AV30" s="177">
        <v>15903131.970000001</v>
      </c>
      <c r="AW30" s="121">
        <v>0</v>
      </c>
      <c r="AX30" s="177">
        <v>24725</v>
      </c>
      <c r="AY30" s="177">
        <v>7754851.6299999999</v>
      </c>
      <c r="AZ30" s="121">
        <v>0</v>
      </c>
      <c r="BA30" s="177">
        <v>576</v>
      </c>
      <c r="BB30" s="177">
        <v>920665.28</v>
      </c>
      <c r="BC30" s="121">
        <v>0</v>
      </c>
      <c r="BD30" s="177">
        <v>308</v>
      </c>
      <c r="BE30" s="177">
        <v>133319694.03</v>
      </c>
      <c r="BF30" s="124">
        <v>0</v>
      </c>
      <c r="BG30" s="177">
        <v>25609</v>
      </c>
      <c r="BH30" s="177">
        <v>141995210.94999999</v>
      </c>
      <c r="BI30" s="121">
        <v>0</v>
      </c>
      <c r="BJ30" s="177">
        <v>16785</v>
      </c>
      <c r="BK30" s="177">
        <v>1959057.55</v>
      </c>
      <c r="BL30" s="121">
        <v>0</v>
      </c>
      <c r="BM30" s="177">
        <v>1364</v>
      </c>
      <c r="BN30" s="177">
        <v>3000396.91</v>
      </c>
      <c r="BO30" s="121">
        <v>0</v>
      </c>
      <c r="BP30" s="177">
        <v>872</v>
      </c>
      <c r="BQ30" s="177">
        <v>73994110.620000005</v>
      </c>
      <c r="BR30" s="124">
        <v>0</v>
      </c>
      <c r="BS30" s="177">
        <v>19021</v>
      </c>
      <c r="BT30" s="177">
        <v>78953565.069999993</v>
      </c>
      <c r="BU30" s="121">
        <v>0</v>
      </c>
      <c r="BV30" s="177">
        <v>40347</v>
      </c>
      <c r="BW30" s="177">
        <v>1150638.75</v>
      </c>
      <c r="BX30" s="121">
        <v>0</v>
      </c>
      <c r="BY30" s="177">
        <v>2074</v>
      </c>
      <c r="BZ30" s="177">
        <v>859602.69</v>
      </c>
      <c r="CA30" s="121">
        <v>0</v>
      </c>
      <c r="CB30" s="177">
        <v>555</v>
      </c>
      <c r="CC30" s="177">
        <v>26316113.27</v>
      </c>
      <c r="CD30" s="124">
        <v>0</v>
      </c>
      <c r="CE30" s="177">
        <v>42976</v>
      </c>
      <c r="CF30" s="177">
        <v>28326354.710000001</v>
      </c>
      <c r="CG30" s="121">
        <v>0</v>
      </c>
      <c r="CH30" s="177">
        <v>177524</v>
      </c>
      <c r="CI30" s="177">
        <v>11119712.73</v>
      </c>
      <c r="CJ30" s="121">
        <v>0</v>
      </c>
      <c r="CK30" s="177">
        <v>2437</v>
      </c>
      <c r="CL30" s="177">
        <v>9057843.3800000008</v>
      </c>
      <c r="CM30" s="121">
        <v>0</v>
      </c>
      <c r="CN30" s="177">
        <v>1291</v>
      </c>
      <c r="CO30" s="177">
        <v>198819506.28999999</v>
      </c>
      <c r="CP30" s="124">
        <v>0</v>
      </c>
      <c r="CQ30" s="177">
        <v>181252</v>
      </c>
      <c r="CR30" s="177">
        <v>218997062.40000001</v>
      </c>
    </row>
    <row r="31" spans="1:96" s="24" customFormat="1" ht="11.25" customHeight="1" x14ac:dyDescent="0.2">
      <c r="A31" s="29" t="s">
        <v>124</v>
      </c>
      <c r="B31" s="177">
        <v>13494</v>
      </c>
      <c r="C31" s="177">
        <v>11307621.119999999</v>
      </c>
      <c r="D31" s="121">
        <v>0</v>
      </c>
      <c r="E31" s="177">
        <v>363</v>
      </c>
      <c r="F31" s="177">
        <v>2407579.39</v>
      </c>
      <c r="G31" s="121">
        <v>0</v>
      </c>
      <c r="H31" s="177">
        <v>69</v>
      </c>
      <c r="I31" s="177">
        <v>8533748.9700000007</v>
      </c>
      <c r="J31" s="124">
        <v>0</v>
      </c>
      <c r="K31" s="177">
        <v>13926</v>
      </c>
      <c r="L31" s="177">
        <v>22248949.469999999</v>
      </c>
      <c r="M31" s="121">
        <v>0</v>
      </c>
      <c r="N31" s="177">
        <v>447</v>
      </c>
      <c r="O31" s="177">
        <v>388523.6</v>
      </c>
      <c r="P31" s="121">
        <v>0</v>
      </c>
      <c r="Q31" s="177">
        <v>47</v>
      </c>
      <c r="R31" s="177">
        <v>465091.33</v>
      </c>
      <c r="S31" s="121">
        <v>0</v>
      </c>
      <c r="T31" s="177">
        <v>48</v>
      </c>
      <c r="U31" s="177">
        <v>54412206.539999999</v>
      </c>
      <c r="V31" s="124">
        <v>0</v>
      </c>
      <c r="W31" s="177">
        <v>542</v>
      </c>
      <c r="X31" s="177">
        <v>55265821.469999999</v>
      </c>
      <c r="Y31" s="121">
        <v>0</v>
      </c>
      <c r="Z31" s="177">
        <v>12413</v>
      </c>
      <c r="AA31" s="177">
        <v>7167690.4000000004</v>
      </c>
      <c r="AB31" s="121">
        <v>0</v>
      </c>
      <c r="AC31" s="177">
        <v>1324</v>
      </c>
      <c r="AD31" s="177">
        <v>8088834.46</v>
      </c>
      <c r="AE31" s="121">
        <v>0</v>
      </c>
      <c r="AF31" s="177">
        <v>714</v>
      </c>
      <c r="AG31" s="177">
        <v>119273255.33</v>
      </c>
      <c r="AH31" s="124">
        <v>0</v>
      </c>
      <c r="AI31" s="177">
        <v>14451</v>
      </c>
      <c r="AJ31" s="177">
        <v>134529780.19</v>
      </c>
      <c r="AK31" s="121">
        <v>0</v>
      </c>
      <c r="AL31" s="177">
        <v>34379</v>
      </c>
      <c r="AM31" s="177">
        <v>12557317.609999999</v>
      </c>
      <c r="AN31" s="121">
        <v>0</v>
      </c>
      <c r="AO31" s="177">
        <v>1318</v>
      </c>
      <c r="AP31" s="177">
        <v>5187234.25</v>
      </c>
      <c r="AQ31" s="121">
        <v>0</v>
      </c>
      <c r="AR31" s="177">
        <v>237</v>
      </c>
      <c r="AS31" s="177">
        <v>11488831.43</v>
      </c>
      <c r="AT31" s="124">
        <v>0</v>
      </c>
      <c r="AU31" s="177">
        <v>35934</v>
      </c>
      <c r="AV31" s="177">
        <v>29233383.280000001</v>
      </c>
      <c r="AW31" s="121">
        <v>0</v>
      </c>
      <c r="AX31" s="177">
        <v>16969</v>
      </c>
      <c r="AY31" s="177">
        <v>18280729.379999999</v>
      </c>
      <c r="AZ31" s="121">
        <v>0</v>
      </c>
      <c r="BA31" s="177">
        <v>504</v>
      </c>
      <c r="BB31" s="177">
        <v>2696736.34</v>
      </c>
      <c r="BC31" s="121">
        <v>0</v>
      </c>
      <c r="BD31" s="177">
        <v>241</v>
      </c>
      <c r="BE31" s="177">
        <v>53434710.710000001</v>
      </c>
      <c r="BF31" s="124">
        <v>0</v>
      </c>
      <c r="BG31" s="177">
        <v>17714</v>
      </c>
      <c r="BH31" s="177">
        <v>74412176.439999998</v>
      </c>
      <c r="BI31" s="121">
        <v>0</v>
      </c>
      <c r="BJ31" s="177">
        <v>10666</v>
      </c>
      <c r="BK31" s="177">
        <v>6419097.7800000003</v>
      </c>
      <c r="BL31" s="121">
        <v>0</v>
      </c>
      <c r="BM31" s="177">
        <v>1232</v>
      </c>
      <c r="BN31" s="177">
        <v>6124932.0899999999</v>
      </c>
      <c r="BO31" s="121">
        <v>0</v>
      </c>
      <c r="BP31" s="177">
        <v>772</v>
      </c>
      <c r="BQ31" s="177">
        <v>135364832.93000001</v>
      </c>
      <c r="BR31" s="124">
        <v>0</v>
      </c>
      <c r="BS31" s="177">
        <v>12670</v>
      </c>
      <c r="BT31" s="177">
        <v>147908862.78999999</v>
      </c>
      <c r="BU31" s="121">
        <v>0</v>
      </c>
      <c r="BV31" s="177">
        <v>25984</v>
      </c>
      <c r="BW31" s="177">
        <v>11001410.640000001</v>
      </c>
      <c r="BX31" s="121">
        <v>0</v>
      </c>
      <c r="BY31" s="177">
        <v>1767</v>
      </c>
      <c r="BZ31" s="177">
        <v>5467646.8600000003</v>
      </c>
      <c r="CA31" s="121">
        <v>0</v>
      </c>
      <c r="CB31" s="177">
        <v>479</v>
      </c>
      <c r="CC31" s="177">
        <v>34808209.710000001</v>
      </c>
      <c r="CD31" s="124">
        <v>0</v>
      </c>
      <c r="CE31" s="177">
        <v>28230</v>
      </c>
      <c r="CF31" s="177">
        <v>51277267.210000001</v>
      </c>
      <c r="CG31" s="121">
        <v>0</v>
      </c>
      <c r="CH31" s="177">
        <v>130364</v>
      </c>
      <c r="CI31" s="177">
        <v>68277776.390000001</v>
      </c>
      <c r="CJ31" s="121">
        <v>0</v>
      </c>
      <c r="CK31" s="177">
        <v>2346</v>
      </c>
      <c r="CL31" s="177">
        <v>20402565.949999999</v>
      </c>
      <c r="CM31" s="121">
        <v>0</v>
      </c>
      <c r="CN31" s="177">
        <v>1139</v>
      </c>
      <c r="CO31" s="177">
        <v>622968475.64999998</v>
      </c>
      <c r="CP31" s="124">
        <v>0</v>
      </c>
      <c r="CQ31" s="177">
        <v>133849</v>
      </c>
      <c r="CR31" s="177">
        <v>711648817.99000001</v>
      </c>
    </row>
    <row r="32" spans="1:96" s="24" customFormat="1" ht="11.25" customHeight="1" x14ac:dyDescent="0.2">
      <c r="A32" s="31" t="s">
        <v>125</v>
      </c>
      <c r="B32" s="179">
        <v>5871</v>
      </c>
      <c r="C32" s="179">
        <v>-2300970.5099999998</v>
      </c>
      <c r="D32" s="126">
        <v>0</v>
      </c>
      <c r="E32" s="179">
        <v>50</v>
      </c>
      <c r="F32" s="179">
        <v>-262462.46000000002</v>
      </c>
      <c r="G32" s="126">
        <v>0</v>
      </c>
      <c r="H32" s="179">
        <v>14</v>
      </c>
      <c r="I32" s="179">
        <v>-1771971.66</v>
      </c>
      <c r="J32" s="129">
        <v>0</v>
      </c>
      <c r="K32" s="179">
        <v>5935</v>
      </c>
      <c r="L32" s="179">
        <v>-4335404.6399999997</v>
      </c>
      <c r="M32" s="126">
        <v>0</v>
      </c>
      <c r="N32" s="179">
        <v>449</v>
      </c>
      <c r="O32" s="179">
        <v>-8915218.1500000004</v>
      </c>
      <c r="P32" s="126">
        <v>0</v>
      </c>
      <c r="Q32" s="179">
        <v>57</v>
      </c>
      <c r="R32" s="179">
        <v>-2088111.31</v>
      </c>
      <c r="S32" s="126">
        <v>0</v>
      </c>
      <c r="T32" s="179">
        <v>55</v>
      </c>
      <c r="U32" s="179">
        <v>-34534654.530000001</v>
      </c>
      <c r="V32" s="129">
        <v>0</v>
      </c>
      <c r="W32" s="179">
        <v>561</v>
      </c>
      <c r="X32" s="179">
        <v>-45537983.990000002</v>
      </c>
      <c r="Y32" s="126">
        <v>0</v>
      </c>
      <c r="Z32" s="179">
        <v>7423</v>
      </c>
      <c r="AA32" s="179">
        <v>-4961647.53</v>
      </c>
      <c r="AB32" s="126">
        <v>0</v>
      </c>
      <c r="AC32" s="179">
        <v>249</v>
      </c>
      <c r="AD32" s="179">
        <v>-3298786.24</v>
      </c>
      <c r="AE32" s="126">
        <v>0</v>
      </c>
      <c r="AF32" s="179">
        <v>222</v>
      </c>
      <c r="AG32" s="179">
        <v>-120237330.88</v>
      </c>
      <c r="AH32" s="129">
        <v>0</v>
      </c>
      <c r="AI32" s="179">
        <v>7894</v>
      </c>
      <c r="AJ32" s="179">
        <v>-128497764.65000001</v>
      </c>
      <c r="AK32" s="126">
        <v>0</v>
      </c>
      <c r="AL32" s="179">
        <v>18762</v>
      </c>
      <c r="AM32" s="179">
        <v>-3069268.65</v>
      </c>
      <c r="AN32" s="126">
        <v>0</v>
      </c>
      <c r="AO32" s="179">
        <v>191</v>
      </c>
      <c r="AP32" s="179">
        <v>-718307.69</v>
      </c>
      <c r="AQ32" s="126">
        <v>0</v>
      </c>
      <c r="AR32" s="179">
        <v>62</v>
      </c>
      <c r="AS32" s="179">
        <v>-2542633.13</v>
      </c>
      <c r="AT32" s="129">
        <v>0</v>
      </c>
      <c r="AU32" s="179">
        <v>19015</v>
      </c>
      <c r="AV32" s="179">
        <v>-6330209.4800000004</v>
      </c>
      <c r="AW32" s="126">
        <v>0</v>
      </c>
      <c r="AX32" s="179">
        <v>8726</v>
      </c>
      <c r="AY32" s="179">
        <v>-2683485.69</v>
      </c>
      <c r="AZ32" s="126">
        <v>0</v>
      </c>
      <c r="BA32" s="179">
        <v>91</v>
      </c>
      <c r="BB32" s="179">
        <v>-696160.34</v>
      </c>
      <c r="BC32" s="126">
        <v>0</v>
      </c>
      <c r="BD32" s="179">
        <v>90</v>
      </c>
      <c r="BE32" s="179">
        <v>-62575374.32</v>
      </c>
      <c r="BF32" s="129">
        <v>0</v>
      </c>
      <c r="BG32" s="179">
        <v>8907</v>
      </c>
      <c r="BH32" s="179">
        <v>-65955020.350000001</v>
      </c>
      <c r="BI32" s="126">
        <v>0</v>
      </c>
      <c r="BJ32" s="179">
        <v>6159</v>
      </c>
      <c r="BK32" s="179">
        <v>-2218423.9500000002</v>
      </c>
      <c r="BL32" s="126">
        <v>0</v>
      </c>
      <c r="BM32" s="179">
        <v>165</v>
      </c>
      <c r="BN32" s="179">
        <v>-2158256.21</v>
      </c>
      <c r="BO32" s="126">
        <v>0</v>
      </c>
      <c r="BP32" s="179">
        <v>136</v>
      </c>
      <c r="BQ32" s="179">
        <v>-18205455.52</v>
      </c>
      <c r="BR32" s="129">
        <v>0</v>
      </c>
      <c r="BS32" s="179">
        <v>6460</v>
      </c>
      <c r="BT32" s="179">
        <v>-22582135.690000001</v>
      </c>
      <c r="BU32" s="126">
        <v>0</v>
      </c>
      <c r="BV32" s="179">
        <v>14552</v>
      </c>
      <c r="BW32" s="179">
        <v>-2454923.33</v>
      </c>
      <c r="BX32" s="126">
        <v>0</v>
      </c>
      <c r="BY32" s="179">
        <v>246</v>
      </c>
      <c r="BZ32" s="179">
        <v>-645502.34</v>
      </c>
      <c r="CA32" s="126">
        <v>0</v>
      </c>
      <c r="CB32" s="179">
        <v>85</v>
      </c>
      <c r="CC32" s="179">
        <v>-14813753.779999999</v>
      </c>
      <c r="CD32" s="129">
        <v>0</v>
      </c>
      <c r="CE32" s="179">
        <v>14883</v>
      </c>
      <c r="CF32" s="179">
        <v>-17914179.449999999</v>
      </c>
      <c r="CG32" s="126">
        <v>0</v>
      </c>
      <c r="CH32" s="179">
        <v>57856</v>
      </c>
      <c r="CI32" s="179">
        <v>-15246741.279999999</v>
      </c>
      <c r="CJ32" s="126">
        <v>0</v>
      </c>
      <c r="CK32" s="179">
        <v>592</v>
      </c>
      <c r="CL32" s="179">
        <v>-6284055.6500000004</v>
      </c>
      <c r="CM32" s="126">
        <v>0</v>
      </c>
      <c r="CN32" s="179">
        <v>426</v>
      </c>
      <c r="CO32" s="179">
        <v>-50573576.590000004</v>
      </c>
      <c r="CP32" s="129">
        <v>0</v>
      </c>
      <c r="CQ32" s="179">
        <v>58874</v>
      </c>
      <c r="CR32" s="179">
        <v>-72104373.519999996</v>
      </c>
    </row>
    <row r="33" spans="1:96" s="24" customFormat="1" ht="11.25" customHeight="1" x14ac:dyDescent="0.2">
      <c r="A33" s="30" t="s">
        <v>126</v>
      </c>
      <c r="B33" s="181">
        <v>19651</v>
      </c>
      <c r="C33" s="181">
        <v>11591816.33</v>
      </c>
      <c r="D33" s="127">
        <v>0</v>
      </c>
      <c r="E33" s="181">
        <v>414</v>
      </c>
      <c r="F33" s="181">
        <v>2669509.13</v>
      </c>
      <c r="G33" s="127">
        <v>0</v>
      </c>
      <c r="H33" s="181">
        <v>83</v>
      </c>
      <c r="I33" s="181">
        <v>15200100.300000001</v>
      </c>
      <c r="J33" s="129">
        <v>0</v>
      </c>
      <c r="K33" s="181">
        <v>20148</v>
      </c>
      <c r="L33" s="181">
        <v>29461425.760000002</v>
      </c>
      <c r="M33" s="127">
        <v>0</v>
      </c>
      <c r="N33" s="181">
        <v>916</v>
      </c>
      <c r="O33" s="181">
        <v>-1822951.43</v>
      </c>
      <c r="P33" s="127">
        <v>0</v>
      </c>
      <c r="Q33" s="181">
        <v>104</v>
      </c>
      <c r="R33" s="181">
        <v>1201000.5900000001</v>
      </c>
      <c r="S33" s="127">
        <v>0</v>
      </c>
      <c r="T33" s="181">
        <v>103</v>
      </c>
      <c r="U33" s="181">
        <v>181060584.83000001</v>
      </c>
      <c r="V33" s="129">
        <v>0</v>
      </c>
      <c r="W33" s="181">
        <v>1123</v>
      </c>
      <c r="X33" s="181">
        <v>180438633.99000001</v>
      </c>
      <c r="Y33" s="127">
        <v>0</v>
      </c>
      <c r="Z33" s="181">
        <v>20266</v>
      </c>
      <c r="AA33" s="181">
        <v>5427016.9000000004</v>
      </c>
      <c r="AB33" s="127">
        <v>0</v>
      </c>
      <c r="AC33" s="181">
        <v>1576</v>
      </c>
      <c r="AD33" s="181">
        <v>9218122.8399999999</v>
      </c>
      <c r="AE33" s="127">
        <v>0</v>
      </c>
      <c r="AF33" s="181">
        <v>938</v>
      </c>
      <c r="AG33" s="181">
        <v>155959463.55000001</v>
      </c>
      <c r="AH33" s="129">
        <v>0</v>
      </c>
      <c r="AI33" s="181">
        <v>22780</v>
      </c>
      <c r="AJ33" s="181">
        <v>170604603.28999999</v>
      </c>
      <c r="AK33" s="127">
        <v>0</v>
      </c>
      <c r="AL33" s="181">
        <v>54467</v>
      </c>
      <c r="AM33" s="181">
        <v>10946625</v>
      </c>
      <c r="AN33" s="127">
        <v>0</v>
      </c>
      <c r="AO33" s="181">
        <v>1513</v>
      </c>
      <c r="AP33" s="181">
        <v>5231899.28</v>
      </c>
      <c r="AQ33" s="127">
        <v>0</v>
      </c>
      <c r="AR33" s="181">
        <v>302</v>
      </c>
      <c r="AS33" s="181">
        <v>22627781.5</v>
      </c>
      <c r="AT33" s="129">
        <v>0</v>
      </c>
      <c r="AU33" s="181">
        <v>56282</v>
      </c>
      <c r="AV33" s="181">
        <v>38806305.780000001</v>
      </c>
      <c r="AW33" s="127">
        <v>0</v>
      </c>
      <c r="AX33" s="181">
        <v>26359</v>
      </c>
      <c r="AY33" s="181">
        <v>23352095.329999998</v>
      </c>
      <c r="AZ33" s="127">
        <v>0</v>
      </c>
      <c r="BA33" s="181">
        <v>599</v>
      </c>
      <c r="BB33" s="181">
        <v>2921241.28</v>
      </c>
      <c r="BC33" s="127">
        <v>0</v>
      </c>
      <c r="BD33" s="181">
        <v>333</v>
      </c>
      <c r="BE33" s="181">
        <v>124179030.42</v>
      </c>
      <c r="BF33" s="129">
        <v>0</v>
      </c>
      <c r="BG33" s="181">
        <v>27291</v>
      </c>
      <c r="BH33" s="181">
        <v>150452367.03</v>
      </c>
      <c r="BI33" s="127">
        <v>0</v>
      </c>
      <c r="BJ33" s="181">
        <v>17211</v>
      </c>
      <c r="BK33" s="181">
        <v>6159731.3700000001</v>
      </c>
      <c r="BL33" s="127">
        <v>0</v>
      </c>
      <c r="BM33" s="181">
        <v>1401</v>
      </c>
      <c r="BN33" s="181">
        <v>6967072.7800000003</v>
      </c>
      <c r="BO33" s="127">
        <v>0</v>
      </c>
      <c r="BP33" s="181">
        <v>910</v>
      </c>
      <c r="BQ33" s="181">
        <v>191153488.02000001</v>
      </c>
      <c r="BR33" s="129">
        <v>0</v>
      </c>
      <c r="BS33" s="181">
        <v>19522</v>
      </c>
      <c r="BT33" s="181">
        <v>204280292.18000001</v>
      </c>
      <c r="BU33" s="127">
        <v>0</v>
      </c>
      <c r="BV33" s="181">
        <v>41420</v>
      </c>
      <c r="BW33" s="181">
        <v>9697126.0500000007</v>
      </c>
      <c r="BX33" s="127">
        <v>0</v>
      </c>
      <c r="BY33" s="181">
        <v>2090</v>
      </c>
      <c r="BZ33" s="181">
        <v>5681747.2199999997</v>
      </c>
      <c r="CA33" s="127">
        <v>0</v>
      </c>
      <c r="CB33" s="181">
        <v>566</v>
      </c>
      <c r="CC33" s="181">
        <v>46310569.210000001</v>
      </c>
      <c r="CD33" s="129">
        <v>0</v>
      </c>
      <c r="CE33" s="181">
        <v>44076</v>
      </c>
      <c r="CF33" s="181">
        <v>61689442.469999999</v>
      </c>
      <c r="CG33" s="127">
        <v>0</v>
      </c>
      <c r="CH33" s="181">
        <v>194690</v>
      </c>
      <c r="CI33" s="181">
        <v>64150747.840000004</v>
      </c>
      <c r="CJ33" s="127">
        <v>0</v>
      </c>
      <c r="CK33" s="181">
        <v>2982</v>
      </c>
      <c r="CL33" s="181">
        <v>23176353.670000002</v>
      </c>
      <c r="CM33" s="127">
        <v>0</v>
      </c>
      <c r="CN33" s="181">
        <v>1589</v>
      </c>
      <c r="CO33" s="181">
        <v>771214405.35000002</v>
      </c>
      <c r="CP33" s="129">
        <v>0</v>
      </c>
      <c r="CQ33" s="181">
        <v>199261</v>
      </c>
      <c r="CR33" s="181">
        <v>858541506.86000001</v>
      </c>
    </row>
    <row r="34" spans="1:96" s="24" customFormat="1" ht="11.25" customHeight="1" thickBot="1" x14ac:dyDescent="0.25">
      <c r="A34" s="32" t="s">
        <v>127</v>
      </c>
      <c r="B34" s="180">
        <v>19517</v>
      </c>
      <c r="C34" s="180">
        <v>33544801.010000002</v>
      </c>
      <c r="D34" s="131">
        <v>0</v>
      </c>
      <c r="E34" s="180">
        <v>415</v>
      </c>
      <c r="F34" s="180">
        <v>7647045.5300000003</v>
      </c>
      <c r="G34" s="131">
        <v>0</v>
      </c>
      <c r="H34" s="180">
        <v>82</v>
      </c>
      <c r="I34" s="180">
        <v>34171692.369999997</v>
      </c>
      <c r="J34" s="132">
        <v>0</v>
      </c>
      <c r="K34" s="180">
        <v>20014</v>
      </c>
      <c r="L34" s="180">
        <v>75363538.909999996</v>
      </c>
      <c r="M34" s="131">
        <v>0</v>
      </c>
      <c r="N34" s="180">
        <v>897</v>
      </c>
      <c r="O34" s="180">
        <v>1863834.85</v>
      </c>
      <c r="P34" s="131">
        <v>0</v>
      </c>
      <c r="Q34" s="180">
        <v>108</v>
      </c>
      <c r="R34" s="180">
        <v>2686266.44</v>
      </c>
      <c r="S34" s="131">
        <v>0</v>
      </c>
      <c r="T34" s="180">
        <v>105</v>
      </c>
      <c r="U34" s="180">
        <v>382330513.52999997</v>
      </c>
      <c r="V34" s="132">
        <v>0</v>
      </c>
      <c r="W34" s="180">
        <v>1110</v>
      </c>
      <c r="X34" s="180">
        <v>386880614.81999999</v>
      </c>
      <c r="Y34" s="131">
        <v>0</v>
      </c>
      <c r="Z34" s="180">
        <v>19816</v>
      </c>
      <c r="AA34" s="180">
        <v>18445730.649999999</v>
      </c>
      <c r="AB34" s="131">
        <v>0</v>
      </c>
      <c r="AC34" s="180">
        <v>1577</v>
      </c>
      <c r="AD34" s="180">
        <v>25438703.289999999</v>
      </c>
      <c r="AE34" s="131">
        <v>0</v>
      </c>
      <c r="AF34" s="180">
        <v>948</v>
      </c>
      <c r="AG34" s="180">
        <v>499582276.56</v>
      </c>
      <c r="AH34" s="132">
        <v>0</v>
      </c>
      <c r="AI34" s="180">
        <v>22341</v>
      </c>
      <c r="AJ34" s="180">
        <v>543466710.50999999</v>
      </c>
      <c r="AK34" s="131">
        <v>0</v>
      </c>
      <c r="AL34" s="180">
        <v>53234</v>
      </c>
      <c r="AM34" s="180">
        <v>34343514.700000003</v>
      </c>
      <c r="AN34" s="131">
        <v>0</v>
      </c>
      <c r="AO34" s="180">
        <v>1511</v>
      </c>
      <c r="AP34" s="180">
        <v>20264747.73</v>
      </c>
      <c r="AQ34" s="131">
        <v>0</v>
      </c>
      <c r="AR34" s="180">
        <v>304</v>
      </c>
      <c r="AS34" s="180">
        <v>54744721.560000002</v>
      </c>
      <c r="AT34" s="132">
        <v>0</v>
      </c>
      <c r="AU34" s="180">
        <v>55049</v>
      </c>
      <c r="AV34" s="180">
        <v>109352983.98999999</v>
      </c>
      <c r="AW34" s="131">
        <v>0</v>
      </c>
      <c r="AX34" s="180">
        <v>25315</v>
      </c>
      <c r="AY34" s="180">
        <v>11903466.619999999</v>
      </c>
      <c r="AZ34" s="131">
        <v>0</v>
      </c>
      <c r="BA34" s="180">
        <v>603</v>
      </c>
      <c r="BB34" s="180">
        <v>8639179.0999999996</v>
      </c>
      <c r="BC34" s="131">
        <v>0</v>
      </c>
      <c r="BD34" s="180">
        <v>340</v>
      </c>
      <c r="BE34" s="180">
        <v>737141011.73000002</v>
      </c>
      <c r="BF34" s="132">
        <v>0</v>
      </c>
      <c r="BG34" s="180">
        <v>26258</v>
      </c>
      <c r="BH34" s="180">
        <v>757683657.44000006</v>
      </c>
      <c r="BI34" s="131">
        <v>0</v>
      </c>
      <c r="BJ34" s="180">
        <v>16663</v>
      </c>
      <c r="BK34" s="180">
        <v>14339028.33</v>
      </c>
      <c r="BL34" s="131">
        <v>0</v>
      </c>
      <c r="BM34" s="180">
        <v>1401</v>
      </c>
      <c r="BN34" s="180">
        <v>17961099.559999999</v>
      </c>
      <c r="BO34" s="131">
        <v>0</v>
      </c>
      <c r="BP34" s="180">
        <v>918</v>
      </c>
      <c r="BQ34" s="180">
        <v>462787589.32999998</v>
      </c>
      <c r="BR34" s="132">
        <v>0</v>
      </c>
      <c r="BS34" s="180">
        <v>18982</v>
      </c>
      <c r="BT34" s="180">
        <v>495087717.20999998</v>
      </c>
      <c r="BU34" s="131">
        <v>0</v>
      </c>
      <c r="BV34" s="180">
        <v>40290</v>
      </c>
      <c r="BW34" s="180">
        <v>26925065.719999999</v>
      </c>
      <c r="BX34" s="131">
        <v>0</v>
      </c>
      <c r="BY34" s="180">
        <v>2092</v>
      </c>
      <c r="BZ34" s="180">
        <v>15777083.890000001</v>
      </c>
      <c r="CA34" s="131">
        <v>0</v>
      </c>
      <c r="CB34" s="180">
        <v>565</v>
      </c>
      <c r="CC34" s="180">
        <v>182463617.16999999</v>
      </c>
      <c r="CD34" s="132">
        <v>0</v>
      </c>
      <c r="CE34" s="180">
        <v>42947</v>
      </c>
      <c r="CF34" s="180">
        <v>225165766.78</v>
      </c>
      <c r="CG34" s="131">
        <v>0</v>
      </c>
      <c r="CH34" s="180">
        <v>193517</v>
      </c>
      <c r="CI34" s="180">
        <v>131153375.95</v>
      </c>
      <c r="CJ34" s="131">
        <v>0</v>
      </c>
      <c r="CK34" s="180">
        <v>3018</v>
      </c>
      <c r="CL34" s="180">
        <v>57501096.289999999</v>
      </c>
      <c r="CM34" s="131">
        <v>0</v>
      </c>
      <c r="CN34" s="180">
        <v>1639</v>
      </c>
      <c r="CO34" s="180">
        <v>1465330747.9000001</v>
      </c>
      <c r="CP34" s="132">
        <v>0</v>
      </c>
      <c r="CQ34" s="180">
        <v>198174</v>
      </c>
      <c r="CR34" s="180">
        <v>1653985220.1400001</v>
      </c>
    </row>
    <row r="38" spans="1:96" x14ac:dyDescent="0.3">
      <c r="B38" s="145"/>
    </row>
  </sheetData>
  <mergeCells count="40">
    <mergeCell ref="CQ6:CR6"/>
    <mergeCell ref="BJ6:BK6"/>
    <mergeCell ref="BM6:BN6"/>
    <mergeCell ref="BP6:BQ6"/>
    <mergeCell ref="BS6:BT6"/>
    <mergeCell ref="BV6:BW6"/>
    <mergeCell ref="BY6:BZ6"/>
    <mergeCell ref="CB6:CC6"/>
    <mergeCell ref="CE6:CF6"/>
    <mergeCell ref="CH6:CI6"/>
    <mergeCell ref="CK6:CL6"/>
    <mergeCell ref="CN6:CO6"/>
    <mergeCell ref="BG6:BH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D6:BE6"/>
    <mergeCell ref="BV5:CF5"/>
    <mergeCell ref="CH5:CR5"/>
    <mergeCell ref="B6:C6"/>
    <mergeCell ref="E6:F6"/>
    <mergeCell ref="H6:I6"/>
    <mergeCell ref="K6:L6"/>
    <mergeCell ref="N6:O6"/>
    <mergeCell ref="Q6:R6"/>
    <mergeCell ref="T6:U6"/>
    <mergeCell ref="W6:X6"/>
    <mergeCell ref="B5:L5"/>
    <mergeCell ref="N5:X5"/>
    <mergeCell ref="Z5:AJ5"/>
    <mergeCell ref="AL5:AV5"/>
    <mergeCell ref="AX5:BH5"/>
    <mergeCell ref="BJ5:BT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FF7F-CD61-48BC-82DE-18B09DFFB0EF}">
  <sheetPr codeName="Feuil16">
    <tabColor theme="9" tint="0.39997558519241921"/>
  </sheetPr>
  <dimension ref="A1:L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</cols>
  <sheetData>
    <row r="1" spans="1:12" ht="11.25" customHeight="1" x14ac:dyDescent="0.3">
      <c r="A1" s="1" t="s">
        <v>134</v>
      </c>
    </row>
    <row r="2" spans="1:12" ht="11.25" customHeight="1" x14ac:dyDescent="0.3"/>
    <row r="3" spans="1:12" ht="11.25" customHeight="1" x14ac:dyDescent="0.3">
      <c r="A3" s="2" t="str">
        <f>'Liste des tableaux'!B15</f>
        <v>Statistiques sur le bilan des sociétés non financières selon la taille des entreprises – 2021</v>
      </c>
    </row>
    <row r="4" spans="1:12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4" customFormat="1" ht="11.25" customHeight="1" x14ac:dyDescent="0.2">
      <c r="A5" s="5"/>
      <c r="B5" s="192" t="s">
        <v>95</v>
      </c>
      <c r="C5" s="192"/>
      <c r="D5" s="26"/>
      <c r="E5" s="192" t="s">
        <v>96</v>
      </c>
      <c r="F5" s="192"/>
      <c r="G5" s="26"/>
      <c r="H5" s="192" t="s">
        <v>97</v>
      </c>
      <c r="I5" s="192"/>
      <c r="J5" s="26"/>
      <c r="K5" s="192" t="s">
        <v>98</v>
      </c>
      <c r="L5" s="192"/>
    </row>
    <row r="6" spans="1:12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11"/>
      <c r="K6" s="11" t="s">
        <v>16</v>
      </c>
      <c r="L6" s="11" t="s">
        <v>25</v>
      </c>
    </row>
    <row r="7" spans="1:12" s="24" customFormat="1" ht="11.25" customHeight="1" x14ac:dyDescent="0.2">
      <c r="A7" s="28" t="s">
        <v>101</v>
      </c>
      <c r="B7" s="120">
        <v>404476</v>
      </c>
      <c r="C7" s="120">
        <v>0</v>
      </c>
      <c r="D7" s="120">
        <v>0</v>
      </c>
      <c r="E7" s="120">
        <v>11086</v>
      </c>
      <c r="F7" s="120">
        <v>0</v>
      </c>
      <c r="G7" s="120">
        <v>0</v>
      </c>
      <c r="H7" s="120">
        <v>5056</v>
      </c>
      <c r="I7" s="121">
        <v>0</v>
      </c>
      <c r="J7" s="124">
        <v>0</v>
      </c>
      <c r="K7" s="120">
        <v>420618</v>
      </c>
      <c r="L7" s="120">
        <v>0</v>
      </c>
    </row>
    <row r="8" spans="1:12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</row>
    <row r="9" spans="1:12" s="24" customFormat="1" ht="11.25" customHeight="1" x14ac:dyDescent="0.2">
      <c r="A9" s="29" t="s">
        <v>194</v>
      </c>
      <c r="B9" s="121">
        <v>210407</v>
      </c>
      <c r="C9" s="121">
        <v>27601540.370000001</v>
      </c>
      <c r="D9" s="121">
        <v>0</v>
      </c>
      <c r="E9" s="121">
        <v>9841</v>
      </c>
      <c r="F9" s="121">
        <v>26971836.48</v>
      </c>
      <c r="G9" s="121">
        <v>0</v>
      </c>
      <c r="H9" s="121">
        <v>4372</v>
      </c>
      <c r="I9" s="121">
        <v>346074953.93000001</v>
      </c>
      <c r="J9" s="124">
        <v>0</v>
      </c>
      <c r="K9" s="121">
        <v>224620</v>
      </c>
      <c r="L9" s="121">
        <v>400648330.77999997</v>
      </c>
    </row>
    <row r="10" spans="1:12" s="24" customFormat="1" ht="11.25" customHeight="1" x14ac:dyDescent="0.2">
      <c r="A10" s="29" t="s">
        <v>104</v>
      </c>
      <c r="B10" s="121">
        <v>105328</v>
      </c>
      <c r="C10" s="121">
        <v>22062699.710000001</v>
      </c>
      <c r="D10" s="121">
        <v>0</v>
      </c>
      <c r="E10" s="121">
        <v>7570</v>
      </c>
      <c r="F10" s="121">
        <v>21186999.420000002</v>
      </c>
      <c r="G10" s="121">
        <v>0</v>
      </c>
      <c r="H10" s="121">
        <v>3255</v>
      </c>
      <c r="I10" s="121">
        <v>130089321.48999999</v>
      </c>
      <c r="J10" s="124">
        <v>0</v>
      </c>
      <c r="K10" s="121">
        <v>116153</v>
      </c>
      <c r="L10" s="121">
        <v>173339020.62</v>
      </c>
    </row>
    <row r="11" spans="1:12" s="24" customFormat="1" ht="11.25" customHeight="1" x14ac:dyDescent="0.2">
      <c r="A11" s="29" t="s">
        <v>105</v>
      </c>
      <c r="B11" s="121">
        <v>85392</v>
      </c>
      <c r="C11" s="121">
        <v>15205710.57</v>
      </c>
      <c r="D11" s="121">
        <v>0</v>
      </c>
      <c r="E11" s="121">
        <v>3217</v>
      </c>
      <c r="F11" s="121">
        <v>6690786.3899999997</v>
      </c>
      <c r="G11" s="121">
        <v>0</v>
      </c>
      <c r="H11" s="121">
        <v>1444</v>
      </c>
      <c r="I11" s="121">
        <v>217389830.03</v>
      </c>
      <c r="J11" s="124">
        <v>0</v>
      </c>
      <c r="K11" s="121">
        <v>90053</v>
      </c>
      <c r="L11" s="121">
        <v>239286326.99000001</v>
      </c>
    </row>
    <row r="12" spans="1:12" s="24" customFormat="1" ht="11.25" customHeight="1" x14ac:dyDescent="0.2">
      <c r="A12" s="29" t="s">
        <v>106</v>
      </c>
      <c r="B12" s="126">
        <v>352388</v>
      </c>
      <c r="C12" s="126">
        <v>64456675.649999999</v>
      </c>
      <c r="D12" s="126">
        <v>0</v>
      </c>
      <c r="E12" s="126">
        <v>10517</v>
      </c>
      <c r="F12" s="126">
        <v>27427217.140000001</v>
      </c>
      <c r="G12" s="126">
        <v>0</v>
      </c>
      <c r="H12" s="126">
        <v>4719</v>
      </c>
      <c r="I12" s="126">
        <v>288917518.31</v>
      </c>
      <c r="J12" s="129">
        <v>0</v>
      </c>
      <c r="K12" s="126">
        <v>367624</v>
      </c>
      <c r="L12" s="126">
        <v>380801411.10000002</v>
      </c>
    </row>
    <row r="13" spans="1:12" s="24" customFormat="1" ht="11.25" customHeight="1" x14ac:dyDescent="0.2">
      <c r="A13" s="28" t="s">
        <v>107</v>
      </c>
      <c r="B13" s="120">
        <v>363667</v>
      </c>
      <c r="C13" s="120">
        <v>129326626.3</v>
      </c>
      <c r="D13" s="120">
        <v>0</v>
      </c>
      <c r="E13" s="120">
        <v>10660</v>
      </c>
      <c r="F13" s="120">
        <v>82276839.439999998</v>
      </c>
      <c r="G13" s="120">
        <v>0</v>
      </c>
      <c r="H13" s="120">
        <v>4777</v>
      </c>
      <c r="I13" s="120">
        <v>982471623.75999999</v>
      </c>
      <c r="J13" s="124">
        <v>0</v>
      </c>
      <c r="K13" s="120">
        <v>379104</v>
      </c>
      <c r="L13" s="120">
        <v>1194075089.49</v>
      </c>
    </row>
    <row r="14" spans="1:12" s="24" customFormat="1" ht="11.25" customHeight="1" x14ac:dyDescent="0.2">
      <c r="A14" s="29" t="s">
        <v>108</v>
      </c>
      <c r="B14" s="121">
        <v>92748</v>
      </c>
      <c r="C14" s="121">
        <v>61899387.68</v>
      </c>
      <c r="D14" s="121">
        <v>0</v>
      </c>
      <c r="E14" s="121">
        <v>5106</v>
      </c>
      <c r="F14" s="121">
        <v>23721310.870000001</v>
      </c>
      <c r="G14" s="121">
        <v>0</v>
      </c>
      <c r="H14" s="121">
        <v>2858</v>
      </c>
      <c r="I14" s="121">
        <v>1562387433.0599999</v>
      </c>
      <c r="J14" s="124">
        <v>0</v>
      </c>
      <c r="K14" s="121">
        <v>100712</v>
      </c>
      <c r="L14" s="121">
        <v>1648008131.6099999</v>
      </c>
    </row>
    <row r="15" spans="1:12" s="24" customFormat="1" ht="11.25" customHeight="1" x14ac:dyDescent="0.2">
      <c r="A15" s="29" t="s">
        <v>109</v>
      </c>
      <c r="B15" s="121">
        <v>250210</v>
      </c>
      <c r="C15" s="121">
        <v>80781076.640000001</v>
      </c>
      <c r="D15" s="121">
        <v>0</v>
      </c>
      <c r="E15" s="121">
        <v>9256</v>
      </c>
      <c r="F15" s="121">
        <v>32221118.399999999</v>
      </c>
      <c r="G15" s="121">
        <v>0</v>
      </c>
      <c r="H15" s="121">
        <v>4208</v>
      </c>
      <c r="I15" s="121">
        <v>517648530.95999998</v>
      </c>
      <c r="J15" s="124">
        <v>0</v>
      </c>
      <c r="K15" s="121">
        <v>263674</v>
      </c>
      <c r="L15" s="121">
        <v>630650726.00999999</v>
      </c>
    </row>
    <row r="16" spans="1:12" s="24" customFormat="1" ht="11.25" customHeight="1" x14ac:dyDescent="0.2">
      <c r="A16" s="29" t="s">
        <v>110</v>
      </c>
      <c r="B16" s="126">
        <v>138610</v>
      </c>
      <c r="C16" s="126">
        <v>511727.21</v>
      </c>
      <c r="D16" s="126">
        <v>0</v>
      </c>
      <c r="E16" s="126">
        <v>7208</v>
      </c>
      <c r="F16" s="126">
        <v>17695953.120000001</v>
      </c>
      <c r="G16" s="126">
        <v>0</v>
      </c>
      <c r="H16" s="126">
        <v>3961</v>
      </c>
      <c r="I16" s="126">
        <v>756044582.37</v>
      </c>
      <c r="J16" s="129">
        <v>0</v>
      </c>
      <c r="K16" s="126">
        <v>149779</v>
      </c>
      <c r="L16" s="126">
        <v>774252262.70000005</v>
      </c>
    </row>
    <row r="17" spans="1:12" s="24" customFormat="1" ht="11.25" customHeight="1" x14ac:dyDescent="0.2">
      <c r="A17" s="30" t="s">
        <v>111</v>
      </c>
      <c r="B17" s="127">
        <v>305715</v>
      </c>
      <c r="C17" s="127">
        <v>143192191.53</v>
      </c>
      <c r="D17" s="127">
        <v>0</v>
      </c>
      <c r="E17" s="127">
        <v>10303</v>
      </c>
      <c r="F17" s="127">
        <v>73638382.390000001</v>
      </c>
      <c r="G17" s="127">
        <v>0</v>
      </c>
      <c r="H17" s="127">
        <v>4854</v>
      </c>
      <c r="I17" s="127">
        <v>2836080546.3899999</v>
      </c>
      <c r="J17" s="129">
        <v>0</v>
      </c>
      <c r="K17" s="127">
        <v>320872</v>
      </c>
      <c r="L17" s="127">
        <v>3052911120.3099999</v>
      </c>
    </row>
    <row r="18" spans="1:12" s="24" customFormat="1" ht="11.25" customHeight="1" x14ac:dyDescent="0.2">
      <c r="A18" s="30" t="s">
        <v>112</v>
      </c>
      <c r="B18" s="127">
        <v>369249</v>
      </c>
      <c r="C18" s="127">
        <v>272518817.81999999</v>
      </c>
      <c r="D18" s="127">
        <v>0</v>
      </c>
      <c r="E18" s="127">
        <v>10725</v>
      </c>
      <c r="F18" s="127">
        <v>155915221.83000001</v>
      </c>
      <c r="G18" s="127">
        <v>0</v>
      </c>
      <c r="H18" s="127">
        <v>4901</v>
      </c>
      <c r="I18" s="127">
        <v>3818552170.1500001</v>
      </c>
      <c r="J18" s="129">
        <v>0</v>
      </c>
      <c r="K18" s="127">
        <v>384875</v>
      </c>
      <c r="L18" s="127">
        <v>4246986209.8000002</v>
      </c>
    </row>
    <row r="19" spans="1:12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</row>
    <row r="20" spans="1:12" s="24" customFormat="1" ht="11.25" customHeight="1" x14ac:dyDescent="0.2">
      <c r="A20" s="29" t="s">
        <v>114</v>
      </c>
      <c r="B20" s="121">
        <v>23329</v>
      </c>
      <c r="C20" s="121">
        <v>2185823.63</v>
      </c>
      <c r="D20" s="121">
        <v>0</v>
      </c>
      <c r="E20" s="121">
        <v>842</v>
      </c>
      <c r="F20" s="121">
        <v>1476075</v>
      </c>
      <c r="G20" s="121">
        <v>0</v>
      </c>
      <c r="H20" s="121">
        <v>228</v>
      </c>
      <c r="I20" s="121">
        <v>8018687.4000000004</v>
      </c>
      <c r="J20" s="124">
        <v>0</v>
      </c>
      <c r="K20" s="121">
        <v>24399</v>
      </c>
      <c r="L20" s="121">
        <v>11680586.029999999</v>
      </c>
    </row>
    <row r="21" spans="1:12" s="24" customFormat="1" ht="11.25" customHeight="1" x14ac:dyDescent="0.2">
      <c r="A21" s="29" t="s">
        <v>195</v>
      </c>
      <c r="B21" s="121">
        <v>276179</v>
      </c>
      <c r="C21" s="121">
        <v>26583017.960000001</v>
      </c>
      <c r="D21" s="121">
        <v>0</v>
      </c>
      <c r="E21" s="121">
        <v>10259</v>
      </c>
      <c r="F21" s="121">
        <v>21452432.109999999</v>
      </c>
      <c r="G21" s="121">
        <v>0</v>
      </c>
      <c r="H21" s="121">
        <v>4513</v>
      </c>
      <c r="I21" s="121">
        <v>302043583.82999998</v>
      </c>
      <c r="J21" s="124">
        <v>0</v>
      </c>
      <c r="K21" s="121">
        <v>290951</v>
      </c>
      <c r="L21" s="121">
        <v>350079033.88999999</v>
      </c>
    </row>
    <row r="22" spans="1:12" s="24" customFormat="1" ht="11.25" customHeight="1" x14ac:dyDescent="0.2">
      <c r="A22" s="29" t="s">
        <v>116</v>
      </c>
      <c r="B22" s="126">
        <v>308099</v>
      </c>
      <c r="C22" s="126">
        <v>49014467.009999998</v>
      </c>
      <c r="D22" s="126">
        <v>0</v>
      </c>
      <c r="E22" s="126">
        <v>9995</v>
      </c>
      <c r="F22" s="126">
        <v>29711987.73</v>
      </c>
      <c r="G22" s="126">
        <v>0</v>
      </c>
      <c r="H22" s="126">
        <v>4457</v>
      </c>
      <c r="I22" s="126">
        <v>543670097.15999997</v>
      </c>
      <c r="J22" s="129">
        <v>0</v>
      </c>
      <c r="K22" s="126">
        <v>322551</v>
      </c>
      <c r="L22" s="126">
        <v>622396551.89999998</v>
      </c>
    </row>
    <row r="23" spans="1:12" s="24" customFormat="1" ht="11.25" customHeight="1" x14ac:dyDescent="0.2">
      <c r="A23" s="28" t="s">
        <v>117</v>
      </c>
      <c r="B23" s="120">
        <v>344196</v>
      </c>
      <c r="C23" s="120">
        <v>77783308.590000004</v>
      </c>
      <c r="D23" s="120">
        <v>0</v>
      </c>
      <c r="E23" s="120">
        <v>10577</v>
      </c>
      <c r="F23" s="120">
        <v>52640494.840000004</v>
      </c>
      <c r="G23" s="120">
        <v>0</v>
      </c>
      <c r="H23" s="120">
        <v>4724</v>
      </c>
      <c r="I23" s="120">
        <v>853732368.38999999</v>
      </c>
      <c r="J23" s="124">
        <v>0</v>
      </c>
      <c r="K23" s="120">
        <v>359497</v>
      </c>
      <c r="L23" s="120">
        <v>984156171.82000005</v>
      </c>
    </row>
    <row r="24" spans="1:12" s="24" customFormat="1" ht="11.25" customHeight="1" x14ac:dyDescent="0.2">
      <c r="A24" s="29" t="s">
        <v>118</v>
      </c>
      <c r="B24" s="121">
        <v>198918</v>
      </c>
      <c r="C24" s="121">
        <v>88670465.239999995</v>
      </c>
      <c r="D24" s="121">
        <v>0</v>
      </c>
      <c r="E24" s="121">
        <v>7372</v>
      </c>
      <c r="F24" s="121">
        <v>33202688.550000001</v>
      </c>
      <c r="G24" s="121">
        <v>0</v>
      </c>
      <c r="H24" s="121">
        <v>3060</v>
      </c>
      <c r="I24" s="121">
        <v>759484814.25999999</v>
      </c>
      <c r="J24" s="124">
        <v>0</v>
      </c>
      <c r="K24" s="121">
        <v>209350</v>
      </c>
      <c r="L24" s="121">
        <v>881357968.05999994</v>
      </c>
    </row>
    <row r="25" spans="1:12" s="24" customFormat="1" ht="11.25" customHeight="1" x14ac:dyDescent="0.2">
      <c r="A25" s="29" t="s">
        <v>119</v>
      </c>
      <c r="B25" s="126">
        <v>59713</v>
      </c>
      <c r="C25" s="126">
        <v>-23437163.41</v>
      </c>
      <c r="D25" s="126">
        <v>0</v>
      </c>
      <c r="E25" s="126">
        <v>6195</v>
      </c>
      <c r="F25" s="126">
        <v>13005091.65</v>
      </c>
      <c r="G25" s="126">
        <v>0</v>
      </c>
      <c r="H25" s="126">
        <v>3666</v>
      </c>
      <c r="I25" s="126">
        <v>697629564.33000004</v>
      </c>
      <c r="J25" s="129">
        <v>0</v>
      </c>
      <c r="K25" s="126">
        <v>69574</v>
      </c>
      <c r="L25" s="126">
        <v>687197492.57000005</v>
      </c>
    </row>
    <row r="26" spans="1:12" s="24" customFormat="1" ht="11.25" customHeight="1" x14ac:dyDescent="0.2">
      <c r="A26" s="30" t="s">
        <v>120</v>
      </c>
      <c r="B26" s="127">
        <v>223771</v>
      </c>
      <c r="C26" s="127">
        <v>65233301.829999998</v>
      </c>
      <c r="D26" s="127">
        <v>0</v>
      </c>
      <c r="E26" s="127">
        <v>9039</v>
      </c>
      <c r="F26" s="127">
        <v>46207780.200000003</v>
      </c>
      <c r="G26" s="127">
        <v>0</v>
      </c>
      <c r="H26" s="127">
        <v>4373</v>
      </c>
      <c r="I26" s="127">
        <v>1457114378.5899999</v>
      </c>
      <c r="J26" s="129">
        <v>0</v>
      </c>
      <c r="K26" s="127">
        <v>237183</v>
      </c>
      <c r="L26" s="127">
        <v>1568555460.6300001</v>
      </c>
    </row>
    <row r="27" spans="1:12" s="24" customFormat="1" ht="11.25" customHeight="1" x14ac:dyDescent="0.2">
      <c r="A27" s="30" t="s">
        <v>121</v>
      </c>
      <c r="B27" s="127">
        <v>363699</v>
      </c>
      <c r="C27" s="127">
        <v>143016610.43000001</v>
      </c>
      <c r="D27" s="127">
        <v>0</v>
      </c>
      <c r="E27" s="127">
        <v>10747</v>
      </c>
      <c r="F27" s="127">
        <v>98848275.040000007</v>
      </c>
      <c r="G27" s="127">
        <v>0</v>
      </c>
      <c r="H27" s="127">
        <v>4887</v>
      </c>
      <c r="I27" s="127">
        <v>2310846746.98</v>
      </c>
      <c r="J27" s="129">
        <v>0</v>
      </c>
      <c r="K27" s="127">
        <v>379333</v>
      </c>
      <c r="L27" s="127">
        <v>2552711632.4400001</v>
      </c>
    </row>
    <row r="28" spans="1:12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</row>
    <row r="29" spans="1:12" s="24" customFormat="1" ht="11.25" customHeight="1" x14ac:dyDescent="0.2">
      <c r="A29" s="29" t="s">
        <v>123</v>
      </c>
      <c r="B29" s="121">
        <v>352774</v>
      </c>
      <c r="C29" s="121">
        <v>35952719.579999998</v>
      </c>
      <c r="D29" s="121">
        <v>0</v>
      </c>
      <c r="E29" s="121">
        <v>10004</v>
      </c>
      <c r="F29" s="121">
        <v>22377968.370000001</v>
      </c>
      <c r="G29" s="121">
        <v>0</v>
      </c>
      <c r="H29" s="121">
        <v>4404</v>
      </c>
      <c r="I29" s="121">
        <v>772675902.33000004</v>
      </c>
      <c r="J29" s="124">
        <v>0</v>
      </c>
      <c r="K29" s="121">
        <v>367182</v>
      </c>
      <c r="L29" s="121">
        <v>831006590.27999997</v>
      </c>
    </row>
    <row r="30" spans="1:12" s="24" customFormat="1" ht="11.25" customHeight="1" x14ac:dyDescent="0.2">
      <c r="A30" s="29" t="s">
        <v>124</v>
      </c>
      <c r="B30" s="121">
        <v>244716</v>
      </c>
      <c r="C30" s="121">
        <v>135400166.91</v>
      </c>
      <c r="D30" s="121">
        <v>0</v>
      </c>
      <c r="E30" s="121">
        <v>8901</v>
      </c>
      <c r="F30" s="121">
        <v>50840620.659999996</v>
      </c>
      <c r="G30" s="121">
        <v>0</v>
      </c>
      <c r="H30" s="121">
        <v>3699</v>
      </c>
      <c r="I30" s="121">
        <v>1040284271.28</v>
      </c>
      <c r="J30" s="124">
        <v>0</v>
      </c>
      <c r="K30" s="121">
        <v>257316</v>
      </c>
      <c r="L30" s="121">
        <v>1226525058.8599999</v>
      </c>
    </row>
    <row r="31" spans="1:12" s="24" customFormat="1" ht="11.25" customHeight="1" x14ac:dyDescent="0.2">
      <c r="A31" s="31" t="s">
        <v>125</v>
      </c>
      <c r="B31" s="126">
        <v>119798</v>
      </c>
      <c r="C31" s="126">
        <v>-41850679.100000001</v>
      </c>
      <c r="D31" s="126">
        <v>0</v>
      </c>
      <c r="E31" s="126">
        <v>1641</v>
      </c>
      <c r="F31" s="126">
        <v>-16151642.25</v>
      </c>
      <c r="G31" s="126">
        <v>0</v>
      </c>
      <c r="H31" s="126">
        <v>1090</v>
      </c>
      <c r="I31" s="126">
        <v>-305254750.43000001</v>
      </c>
      <c r="J31" s="129">
        <v>0</v>
      </c>
      <c r="K31" s="126">
        <v>122529</v>
      </c>
      <c r="L31" s="126">
        <v>-363257071.77999997</v>
      </c>
    </row>
    <row r="32" spans="1:12" s="24" customFormat="1" ht="11.25" customHeight="1" x14ac:dyDescent="0.2">
      <c r="A32" s="30" t="s">
        <v>126</v>
      </c>
      <c r="B32" s="127">
        <v>374980</v>
      </c>
      <c r="C32" s="127">
        <v>129502207.40000001</v>
      </c>
      <c r="D32" s="127">
        <v>0</v>
      </c>
      <c r="E32" s="127">
        <v>10679</v>
      </c>
      <c r="F32" s="127">
        <v>57066946.789999999</v>
      </c>
      <c r="G32" s="127">
        <v>0</v>
      </c>
      <c r="H32" s="127">
        <v>4824</v>
      </c>
      <c r="I32" s="127">
        <v>1507705423.1800001</v>
      </c>
      <c r="J32" s="129">
        <v>0</v>
      </c>
      <c r="K32" s="127">
        <v>390483</v>
      </c>
      <c r="L32" s="127">
        <v>1694274577.3599999</v>
      </c>
    </row>
    <row r="33" spans="1:12" s="24" customFormat="1" ht="11.25" customHeight="1" thickBot="1" x14ac:dyDescent="0.25">
      <c r="A33" s="32" t="s">
        <v>127</v>
      </c>
      <c r="B33" s="131">
        <v>369249</v>
      </c>
      <c r="C33" s="131">
        <v>272518817.81999999</v>
      </c>
      <c r="D33" s="131">
        <v>0</v>
      </c>
      <c r="E33" s="131">
        <v>10725</v>
      </c>
      <c r="F33" s="131">
        <v>155915221.83000001</v>
      </c>
      <c r="G33" s="131">
        <v>0</v>
      </c>
      <c r="H33" s="131">
        <v>4901</v>
      </c>
      <c r="I33" s="131">
        <v>3818552170.1500001</v>
      </c>
      <c r="J33" s="132">
        <v>0</v>
      </c>
      <c r="K33" s="131">
        <v>384875</v>
      </c>
      <c r="L33" s="131">
        <v>4246986209.8000002</v>
      </c>
    </row>
  </sheetData>
  <mergeCells count="4">
    <mergeCell ref="B5:C5"/>
    <mergeCell ref="E5:F5"/>
    <mergeCell ref="H5:I5"/>
    <mergeCell ref="K5:L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C7DA-EC28-4E04-B5EE-67BBFA41B3EB}">
  <sheetPr codeName="Feuil17">
    <tabColor theme="9" tint="0.39997558519241921"/>
  </sheetPr>
  <dimension ref="A1:F25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142</v>
      </c>
    </row>
    <row r="2" spans="1:6" ht="11.25" customHeight="1" x14ac:dyDescent="0.3"/>
    <row r="3" spans="1:6" ht="11.25" customHeight="1" x14ac:dyDescent="0.3">
      <c r="A3" s="2" t="str">
        <f>'Liste des tableaux'!B16</f>
        <v>Crédits d’impôt accordés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39">
        <v>1642</v>
      </c>
      <c r="C7" s="65">
        <f>B7/B25*100</f>
        <v>4.9076454061808832</v>
      </c>
      <c r="D7" s="41"/>
      <c r="E7" s="39">
        <v>61.275898560000002</v>
      </c>
      <c r="F7" s="65">
        <f>E7/E25*100</f>
        <v>2.4833112667430783</v>
      </c>
    </row>
    <row r="8" spans="1:6" s="24" customFormat="1" ht="11.25" customHeight="1" x14ac:dyDescent="0.2">
      <c r="A8" s="33" t="s">
        <v>55</v>
      </c>
      <c r="B8" s="39">
        <v>1578</v>
      </c>
      <c r="C8" s="65">
        <f>B8/B25*100</f>
        <v>4.7163608105684744</v>
      </c>
      <c r="D8" s="41"/>
      <c r="E8" s="39">
        <v>26.843725989999999</v>
      </c>
      <c r="F8" s="65">
        <f>E8/E25*100</f>
        <v>1.0878882033375277</v>
      </c>
    </row>
    <row r="9" spans="1:6" s="24" customFormat="1" ht="11.25" customHeight="1" x14ac:dyDescent="0.2">
      <c r="A9" s="33" t="s">
        <v>56</v>
      </c>
      <c r="B9" s="39">
        <v>3200</v>
      </c>
      <c r="C9" s="65">
        <f>B9/B25*100</f>
        <v>9.5642297806204795</v>
      </c>
      <c r="D9" s="41"/>
      <c r="E9" s="39">
        <v>182.32287811</v>
      </c>
      <c r="F9" s="65">
        <f>E9/E25*100</f>
        <v>7.3889484778791301</v>
      </c>
    </row>
    <row r="10" spans="1:6" s="24" customFormat="1" ht="11.25" customHeight="1" x14ac:dyDescent="0.2">
      <c r="A10" s="33" t="s">
        <v>57</v>
      </c>
      <c r="B10" s="39">
        <v>1263</v>
      </c>
      <c r="C10" s="65">
        <f>B10/B25*100</f>
        <v>3.7748819415386459</v>
      </c>
      <c r="D10" s="41"/>
      <c r="E10" s="39">
        <v>24.404789279999999</v>
      </c>
      <c r="F10" s="65">
        <f>E10/E25*100</f>
        <v>0.98904609488789352</v>
      </c>
    </row>
    <row r="11" spans="1:6" s="24" customFormat="1" ht="11.25" customHeight="1" x14ac:dyDescent="0.2">
      <c r="A11" s="33" t="s">
        <v>58</v>
      </c>
      <c r="B11" s="39">
        <v>2477</v>
      </c>
      <c r="C11" s="65">
        <f>B11/B25*100</f>
        <v>7.4033116145615407</v>
      </c>
      <c r="D11" s="41"/>
      <c r="E11" s="39">
        <v>72.221822509999996</v>
      </c>
      <c r="F11" s="65">
        <f>E11/E25*100</f>
        <v>2.926913676642164</v>
      </c>
    </row>
    <row r="12" spans="1:6" s="24" customFormat="1" ht="11.25" customHeight="1" x14ac:dyDescent="0.2">
      <c r="A12" s="33" t="s">
        <v>59</v>
      </c>
      <c r="B12" s="39">
        <v>6412</v>
      </c>
      <c r="C12" s="65">
        <f>B12/B25*100</f>
        <v>19.164325422918285</v>
      </c>
      <c r="D12" s="41"/>
      <c r="E12" s="39">
        <v>1362.7668870699999</v>
      </c>
      <c r="F12" s="65">
        <f>E12/E25*100</f>
        <v>55.228473904656248</v>
      </c>
    </row>
    <row r="13" spans="1:6" s="24" customFormat="1" ht="11.25" customHeight="1" x14ac:dyDescent="0.2">
      <c r="A13" s="33" t="s">
        <v>60</v>
      </c>
      <c r="B13" s="39">
        <v>587</v>
      </c>
      <c r="C13" s="65">
        <f>B13/B25*100</f>
        <v>1.7544384003825693</v>
      </c>
      <c r="D13" s="41"/>
      <c r="E13" s="39">
        <v>21.568584120000001</v>
      </c>
      <c r="F13" s="65">
        <f>E13/E25*100</f>
        <v>0.87410399866181665</v>
      </c>
    </row>
    <row r="14" spans="1:6" s="24" customFormat="1" ht="11.25" customHeight="1" x14ac:dyDescent="0.2">
      <c r="A14" s="33" t="s">
        <v>61</v>
      </c>
      <c r="B14" s="39">
        <v>725</v>
      </c>
      <c r="C14" s="65">
        <f>B14/B25*100</f>
        <v>2.1668958096718276</v>
      </c>
      <c r="D14" s="41"/>
      <c r="E14" s="39">
        <v>22.359682339999999</v>
      </c>
      <c r="F14" s="65">
        <f>E14/E25*100</f>
        <v>0.90616461578851215</v>
      </c>
    </row>
    <row r="15" spans="1:6" s="24" customFormat="1" ht="11.25" customHeight="1" x14ac:dyDescent="0.2">
      <c r="A15" s="33" t="s">
        <v>62</v>
      </c>
      <c r="B15" s="39">
        <v>362</v>
      </c>
      <c r="C15" s="65">
        <f>B15/B25*100</f>
        <v>1.0819534939326918</v>
      </c>
      <c r="D15" s="41"/>
      <c r="E15" s="39">
        <v>5.2981543999999996</v>
      </c>
      <c r="F15" s="65">
        <f>E15/E25*100</f>
        <v>0.21471682706670397</v>
      </c>
    </row>
    <row r="16" spans="1:6" s="24" customFormat="1" ht="11.25" customHeight="1" x14ac:dyDescent="0.2">
      <c r="A16" s="33" t="s">
        <v>63</v>
      </c>
      <c r="B16" s="39">
        <v>102</v>
      </c>
      <c r="C16" s="65">
        <f>B16/B25*100</f>
        <v>0.30485982425727781</v>
      </c>
      <c r="D16" s="41"/>
      <c r="E16" s="39">
        <v>1.5017266</v>
      </c>
      <c r="F16" s="65">
        <f>E16/E25*100</f>
        <v>6.086005547019719E-2</v>
      </c>
    </row>
    <row r="17" spans="1:6" s="24" customFormat="1" ht="11.25" customHeight="1" x14ac:dyDescent="0.2">
      <c r="A17" s="33" t="s">
        <v>140</v>
      </c>
      <c r="B17" s="39">
        <v>703</v>
      </c>
      <c r="C17" s="65">
        <f>B17/B25*100</f>
        <v>2.1011417299300614</v>
      </c>
      <c r="D17" s="41"/>
      <c r="E17" s="39">
        <v>18.013106700000002</v>
      </c>
      <c r="F17" s="65">
        <f>E17/E25*100</f>
        <v>0.7300121559760484</v>
      </c>
    </row>
    <row r="18" spans="1:6" s="24" customFormat="1" ht="11.25" customHeight="1" x14ac:dyDescent="0.2">
      <c r="A18" s="33" t="s">
        <v>65</v>
      </c>
      <c r="B18" s="39">
        <v>2857</v>
      </c>
      <c r="C18" s="65">
        <f>B18/B25*100</f>
        <v>8.5390639010102216</v>
      </c>
      <c r="D18" s="41"/>
      <c r="E18" s="39">
        <v>75.846910149999999</v>
      </c>
      <c r="F18" s="65">
        <f>E18/E25*100</f>
        <v>3.0738265933173605</v>
      </c>
    </row>
    <row r="19" spans="1:6" s="24" customFormat="1" ht="11.25" customHeight="1" x14ac:dyDescent="0.2">
      <c r="A19" s="33" t="s">
        <v>66</v>
      </c>
      <c r="B19" s="39">
        <v>1101</v>
      </c>
      <c r="C19" s="65">
        <f>B19/B25*100</f>
        <v>3.2906928088947338</v>
      </c>
      <c r="D19" s="41"/>
      <c r="E19" s="39">
        <v>41.559588900000001</v>
      </c>
      <c r="F19" s="65">
        <f>E19/E25*100</f>
        <v>1.6842738789954121</v>
      </c>
    </row>
    <row r="20" spans="1:6" s="24" customFormat="1" ht="11.25" customHeight="1" x14ac:dyDescent="0.2">
      <c r="A20" s="33" t="s">
        <v>67</v>
      </c>
      <c r="B20" s="39">
        <v>1680</v>
      </c>
      <c r="C20" s="65">
        <f>B20/B25*100</f>
        <v>5.0212206348257515</v>
      </c>
      <c r="D20" s="41"/>
      <c r="E20" s="39">
        <v>27.511709660000001</v>
      </c>
      <c r="F20" s="65">
        <f>E20/E25*100</f>
        <v>1.1149593914015774</v>
      </c>
    </row>
    <row r="21" spans="1:6" s="24" customFormat="1" ht="11.25" customHeight="1" x14ac:dyDescent="0.2">
      <c r="A21" s="33" t="s">
        <v>68</v>
      </c>
      <c r="B21" s="39">
        <v>2055</v>
      </c>
      <c r="C21" s="65">
        <f>B21/B25*100</f>
        <v>6.1420288122422138</v>
      </c>
      <c r="D21" s="41"/>
      <c r="E21" s="39">
        <v>50.18992059</v>
      </c>
      <c r="F21" s="65">
        <f>E21/E25*100</f>
        <v>2.0340329266007493</v>
      </c>
    </row>
    <row r="22" spans="1:6" s="24" customFormat="1" ht="11.25" customHeight="1" x14ac:dyDescent="0.2">
      <c r="A22" s="33" t="s">
        <v>69</v>
      </c>
      <c r="B22" s="39">
        <v>4622</v>
      </c>
      <c r="C22" s="65">
        <f>B22/B25*100</f>
        <v>13.814334389383706</v>
      </c>
      <c r="D22" s="41"/>
      <c r="E22" s="39">
        <v>145.51943646999999</v>
      </c>
      <c r="F22" s="65">
        <f>E22/E25*100</f>
        <v>5.8974256536150031</v>
      </c>
    </row>
    <row r="23" spans="1:6" s="24" customFormat="1" ht="11.25" customHeight="1" x14ac:dyDescent="0.2">
      <c r="A23" s="33" t="s">
        <v>70</v>
      </c>
      <c r="B23" s="39">
        <v>1512</v>
      </c>
      <c r="C23" s="65">
        <f>B23/B25*100</f>
        <v>4.5190985713431768</v>
      </c>
      <c r="D23" s="41"/>
      <c r="E23" s="39">
        <v>41.559191259999999</v>
      </c>
      <c r="F23" s="65">
        <f>E23/E25*100</f>
        <v>1.6842577639499323</v>
      </c>
    </row>
    <row r="24" spans="1:6" s="24" customFormat="1" ht="11.25" customHeight="1" x14ac:dyDescent="0.2">
      <c r="A24" s="42" t="s">
        <v>71</v>
      </c>
      <c r="B24" s="43">
        <v>580</v>
      </c>
      <c r="C24" s="66">
        <f>B24/B25*100</f>
        <v>1.7335166477374617</v>
      </c>
      <c r="D24" s="45"/>
      <c r="E24" s="43">
        <v>286.74376131000002</v>
      </c>
      <c r="F24" s="66">
        <f>E24/E25*100</f>
        <v>11.620784515010646</v>
      </c>
    </row>
    <row r="25" spans="1:6" s="24" customFormat="1" ht="11.25" customHeight="1" thickBot="1" x14ac:dyDescent="0.25">
      <c r="A25" s="36" t="s">
        <v>141</v>
      </c>
      <c r="B25" s="46">
        <v>33458</v>
      </c>
      <c r="C25" s="47">
        <v>100</v>
      </c>
      <c r="D25" s="48"/>
      <c r="E25" s="46">
        <v>2467.5077740199999</v>
      </c>
      <c r="F25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F4E2-56FB-498C-9B1A-F11AB9120E8A}">
  <sheetPr codeName="Feuil18">
    <tabColor theme="9" tint="0.39997558519241921"/>
  </sheetPr>
  <dimension ref="A1:U26"/>
  <sheetViews>
    <sheetView zoomScale="115" zoomScaleNormal="115" workbookViewId="0"/>
  </sheetViews>
  <sheetFormatPr baseColWidth="10" defaultColWidth="11.5546875" defaultRowHeight="13.8" x14ac:dyDescent="0.3"/>
  <cols>
    <col min="1" max="1" width="24.33203125" style="1" customWidth="1"/>
    <col min="2" max="2" width="13.88671875" style="1" bestFit="1" customWidth="1"/>
    <col min="3" max="3" width="11.33203125" style="1" bestFit="1" customWidth="1"/>
    <col min="4" max="4" width="1.33203125" style="1" customWidth="1"/>
    <col min="5" max="5" width="13.88671875" style="1" bestFit="1" customWidth="1"/>
    <col min="6" max="6" width="11.33203125" style="1" bestFit="1" customWidth="1"/>
    <col min="7" max="7" width="0.6640625" style="1" customWidth="1"/>
    <col min="8" max="8" width="13.88671875" style="1" bestFit="1" customWidth="1"/>
    <col min="9" max="9" width="11.33203125" style="1" bestFit="1" customWidth="1"/>
    <col min="10" max="10" width="0.88671875" style="1" customWidth="1"/>
    <col min="11" max="11" width="13.88671875" style="1" bestFit="1" customWidth="1"/>
    <col min="12" max="12" width="11.33203125" style="1" bestFit="1" customWidth="1"/>
    <col min="13" max="13" width="0.6640625" style="1" customWidth="1"/>
    <col min="14" max="14" width="13.88671875" style="1" bestFit="1" customWidth="1"/>
    <col min="15" max="15" width="11.33203125" style="1" bestFit="1" customWidth="1"/>
    <col min="16" max="16" width="1.6640625" style="1" customWidth="1"/>
    <col min="17" max="17" width="13.88671875" style="1" bestFit="1" customWidth="1"/>
    <col min="18" max="18" width="11.33203125" style="1" bestFit="1" customWidth="1"/>
    <col min="19" max="19" width="1.44140625" style="1" customWidth="1"/>
    <col min="20" max="20" width="13.88671875" style="1" bestFit="1" customWidth="1"/>
    <col min="21" max="21" width="11.33203125" style="1" bestFit="1" customWidth="1"/>
    <col min="22" max="16384" width="11.5546875" style="1"/>
  </cols>
  <sheetData>
    <row r="1" spans="1:21" ht="11.25" customHeight="1" x14ac:dyDescent="0.3">
      <c r="A1" s="1" t="s">
        <v>150</v>
      </c>
    </row>
    <row r="2" spans="1:21" ht="11.25" customHeight="1" x14ac:dyDescent="0.3"/>
    <row r="3" spans="1:21" ht="11.25" customHeight="1" x14ac:dyDescent="0.3">
      <c r="A3" s="2" t="str">
        <f>'Liste des tableaux'!B17</f>
        <v>Crédits d’impôt selon l’objectif et la région administrative – 2021</v>
      </c>
    </row>
    <row r="4" spans="1:21" ht="11.25" customHeight="1" thickBot="1" x14ac:dyDescent="0.3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1" s="24" customFormat="1" ht="11.25" customHeight="1" x14ac:dyDescent="0.2">
      <c r="A5" s="146"/>
      <c r="B5" s="195" t="s">
        <v>202</v>
      </c>
      <c r="C5" s="195"/>
      <c r="D5" s="195"/>
      <c r="E5" s="195"/>
      <c r="F5" s="195"/>
      <c r="G5" s="147"/>
      <c r="H5" s="195" t="s">
        <v>203</v>
      </c>
      <c r="I5" s="195"/>
      <c r="J5" s="195"/>
      <c r="K5" s="195"/>
      <c r="L5" s="195"/>
      <c r="M5" s="147"/>
      <c r="N5" s="195" t="s">
        <v>143</v>
      </c>
      <c r="O5" s="195"/>
      <c r="P5" s="147"/>
      <c r="Q5" s="195" t="s">
        <v>204</v>
      </c>
      <c r="R5" s="195"/>
      <c r="S5" s="147"/>
      <c r="T5" s="195" t="s">
        <v>205</v>
      </c>
      <c r="U5" s="195"/>
    </row>
    <row r="6" spans="1:21" s="24" customFormat="1" ht="11.25" customHeight="1" x14ac:dyDescent="0.2">
      <c r="A6" s="148"/>
      <c r="B6" s="196" t="s">
        <v>145</v>
      </c>
      <c r="C6" s="196"/>
      <c r="D6" s="149"/>
      <c r="E6" s="196" t="s">
        <v>146</v>
      </c>
      <c r="F6" s="196"/>
      <c r="G6" s="149"/>
      <c r="H6" s="196" t="s">
        <v>147</v>
      </c>
      <c r="I6" s="196"/>
      <c r="J6" s="149"/>
      <c r="K6" s="196" t="s">
        <v>148</v>
      </c>
      <c r="L6" s="196"/>
      <c r="M6" s="149"/>
      <c r="N6" s="150"/>
      <c r="O6" s="150"/>
      <c r="P6" s="151"/>
      <c r="Q6" s="152"/>
      <c r="R6" s="152"/>
      <c r="S6" s="149"/>
      <c r="T6" s="150"/>
      <c r="U6" s="150"/>
    </row>
    <row r="7" spans="1:21" s="24" customFormat="1" ht="11.25" customHeight="1" x14ac:dyDescent="0.2">
      <c r="A7" s="153" t="s">
        <v>136</v>
      </c>
      <c r="B7" s="154" t="s">
        <v>206</v>
      </c>
      <c r="C7" s="154" t="s">
        <v>149</v>
      </c>
      <c r="D7" s="154"/>
      <c r="E7" s="154" t="s">
        <v>206</v>
      </c>
      <c r="F7" s="154" t="s">
        <v>149</v>
      </c>
      <c r="G7" s="154"/>
      <c r="H7" s="154" t="s">
        <v>206</v>
      </c>
      <c r="I7" s="154" t="s">
        <v>149</v>
      </c>
      <c r="J7" s="154"/>
      <c r="K7" s="154" t="s">
        <v>206</v>
      </c>
      <c r="L7" s="154" t="s">
        <v>149</v>
      </c>
      <c r="M7" s="154"/>
      <c r="N7" s="154" t="s">
        <v>206</v>
      </c>
      <c r="O7" s="154" t="s">
        <v>149</v>
      </c>
      <c r="P7" s="154"/>
      <c r="Q7" s="154" t="s">
        <v>206</v>
      </c>
      <c r="R7" s="154" t="s">
        <v>149</v>
      </c>
      <c r="S7" s="154"/>
      <c r="T7" s="154" t="s">
        <v>206</v>
      </c>
      <c r="U7" s="154" t="s">
        <v>149</v>
      </c>
    </row>
    <row r="8" spans="1:21" s="24" customFormat="1" ht="11.25" customHeight="1" x14ac:dyDescent="0.2">
      <c r="A8" s="155" t="s">
        <v>54</v>
      </c>
      <c r="B8" s="140">
        <v>36</v>
      </c>
      <c r="C8" s="140">
        <v>1.381372</v>
      </c>
      <c r="D8" s="156"/>
      <c r="E8" s="140">
        <v>22</v>
      </c>
      <c r="F8" s="140">
        <v>9.1833740000000006</v>
      </c>
      <c r="G8" s="140"/>
      <c r="H8" s="140">
        <v>15</v>
      </c>
      <c r="I8" s="140">
        <v>4.6385160000000001</v>
      </c>
      <c r="J8" s="140"/>
      <c r="K8" s="140">
        <v>379</v>
      </c>
      <c r="L8" s="140">
        <v>39.359504309999998</v>
      </c>
      <c r="M8" s="140"/>
      <c r="N8" s="140">
        <v>12</v>
      </c>
      <c r="O8" s="140">
        <v>0.91196524999999995</v>
      </c>
      <c r="P8" s="140"/>
      <c r="Q8" s="140">
        <v>1224</v>
      </c>
      <c r="R8" s="140">
        <v>4.5458530000000001</v>
      </c>
      <c r="S8" s="140"/>
      <c r="T8" s="140">
        <v>209</v>
      </c>
      <c r="U8" s="140">
        <v>1.255314</v>
      </c>
    </row>
    <row r="9" spans="1:21" s="24" customFormat="1" ht="11.25" customHeight="1" x14ac:dyDescent="0.2">
      <c r="A9" s="155" t="s">
        <v>207</v>
      </c>
      <c r="B9" s="140">
        <v>47</v>
      </c>
      <c r="C9" s="140">
        <v>1.497247</v>
      </c>
      <c r="D9" s="156"/>
      <c r="E9" s="140">
        <v>16</v>
      </c>
      <c r="F9" s="140">
        <v>2.3288229999999999</v>
      </c>
      <c r="G9" s="140"/>
      <c r="H9" s="140" t="s">
        <v>72</v>
      </c>
      <c r="I9" s="140" t="s">
        <v>72</v>
      </c>
      <c r="J9" s="140"/>
      <c r="K9" s="140" t="s">
        <v>72</v>
      </c>
      <c r="L9" s="140" t="s">
        <v>72</v>
      </c>
      <c r="M9" s="140"/>
      <c r="N9" s="140" t="s">
        <v>72</v>
      </c>
      <c r="O9" s="140" t="s">
        <v>72</v>
      </c>
      <c r="P9" s="140"/>
      <c r="Q9" s="140">
        <v>1242</v>
      </c>
      <c r="R9" s="140">
        <v>6.3315460000000003</v>
      </c>
      <c r="S9" s="140"/>
      <c r="T9" s="140">
        <v>258</v>
      </c>
      <c r="U9" s="140">
        <v>1.9043509999999999</v>
      </c>
    </row>
    <row r="10" spans="1:21" s="24" customFormat="1" ht="11.25" customHeight="1" x14ac:dyDescent="0.2">
      <c r="A10" s="155" t="s">
        <v>56</v>
      </c>
      <c r="B10" s="140">
        <v>300</v>
      </c>
      <c r="C10" s="140">
        <v>30.176369730000001</v>
      </c>
      <c r="D10" s="156"/>
      <c r="E10" s="140">
        <v>188</v>
      </c>
      <c r="F10" s="140">
        <v>80.759724539999993</v>
      </c>
      <c r="G10" s="140"/>
      <c r="H10" s="140" t="s">
        <v>72</v>
      </c>
      <c r="I10" s="140" t="s">
        <v>72</v>
      </c>
      <c r="J10" s="140"/>
      <c r="K10" s="140" t="s">
        <v>72</v>
      </c>
      <c r="L10" s="140" t="s">
        <v>72</v>
      </c>
      <c r="M10" s="140"/>
      <c r="N10" s="140">
        <v>75</v>
      </c>
      <c r="O10" s="140">
        <v>23.148240000000001</v>
      </c>
      <c r="P10" s="140"/>
      <c r="Q10" s="140">
        <v>2089</v>
      </c>
      <c r="R10" s="140">
        <v>9.5500397100000001</v>
      </c>
      <c r="S10" s="140"/>
      <c r="T10" s="140">
        <v>634</v>
      </c>
      <c r="U10" s="140">
        <v>8.3995858000000005</v>
      </c>
    </row>
    <row r="11" spans="1:21" s="24" customFormat="1" ht="11.25" customHeight="1" x14ac:dyDescent="0.2">
      <c r="A11" s="155" t="s">
        <v>57</v>
      </c>
      <c r="B11" s="140" t="s">
        <v>72</v>
      </c>
      <c r="C11" s="140" t="s">
        <v>72</v>
      </c>
      <c r="D11" s="157"/>
      <c r="E11" s="140" t="s">
        <v>72</v>
      </c>
      <c r="F11" s="140" t="s">
        <v>72</v>
      </c>
      <c r="G11" s="140"/>
      <c r="H11" s="140">
        <v>0</v>
      </c>
      <c r="I11" s="140">
        <v>0</v>
      </c>
      <c r="J11" s="140"/>
      <c r="K11" s="140">
        <v>184</v>
      </c>
      <c r="L11" s="140">
        <v>13.61315471</v>
      </c>
      <c r="M11" s="140"/>
      <c r="N11" s="140" t="s">
        <v>72</v>
      </c>
      <c r="O11" s="140" t="s">
        <v>72</v>
      </c>
      <c r="P11" s="140"/>
      <c r="Q11" s="140">
        <v>992</v>
      </c>
      <c r="R11" s="140">
        <v>4.1115485300000003</v>
      </c>
      <c r="S11" s="140"/>
      <c r="T11" s="140">
        <v>227</v>
      </c>
      <c r="U11" s="140">
        <v>1.2675730000000001</v>
      </c>
    </row>
    <row r="12" spans="1:21" s="24" customFormat="1" ht="11.25" customHeight="1" x14ac:dyDescent="0.2">
      <c r="A12" s="155" t="s">
        <v>58</v>
      </c>
      <c r="B12" s="140">
        <v>166</v>
      </c>
      <c r="C12" s="140">
        <v>13.972981620000001</v>
      </c>
      <c r="D12" s="156"/>
      <c r="E12" s="140">
        <v>44</v>
      </c>
      <c r="F12" s="140">
        <v>10.160905</v>
      </c>
      <c r="G12" s="140"/>
      <c r="H12" s="140">
        <v>0</v>
      </c>
      <c r="I12" s="140">
        <v>0</v>
      </c>
      <c r="J12" s="140"/>
      <c r="K12" s="140">
        <v>581</v>
      </c>
      <c r="L12" s="140">
        <v>34.00319563</v>
      </c>
      <c r="M12" s="140"/>
      <c r="N12" s="140">
        <v>25</v>
      </c>
      <c r="O12" s="140">
        <v>2.1810860000000001</v>
      </c>
      <c r="P12" s="140"/>
      <c r="Q12" s="140">
        <v>1654</v>
      </c>
      <c r="R12" s="140">
        <v>8.5266621899999997</v>
      </c>
      <c r="S12" s="140"/>
      <c r="T12" s="140">
        <v>418</v>
      </c>
      <c r="U12" s="140">
        <v>3.37699207</v>
      </c>
    </row>
    <row r="13" spans="1:21" s="24" customFormat="1" ht="11.25" customHeight="1" x14ac:dyDescent="0.2">
      <c r="A13" s="155" t="s">
        <v>59</v>
      </c>
      <c r="B13" s="140">
        <v>1668</v>
      </c>
      <c r="C13" s="140">
        <v>220.19104755000001</v>
      </c>
      <c r="D13" s="156"/>
      <c r="E13" s="140">
        <v>785</v>
      </c>
      <c r="F13" s="140">
        <v>576.14386863000004</v>
      </c>
      <c r="G13" s="140"/>
      <c r="H13" s="140">
        <v>36</v>
      </c>
      <c r="I13" s="140">
        <v>44.566368760000003</v>
      </c>
      <c r="J13" s="140"/>
      <c r="K13" s="140">
        <v>787</v>
      </c>
      <c r="L13" s="140">
        <v>67.849572240000001</v>
      </c>
      <c r="M13" s="140"/>
      <c r="N13" s="140">
        <v>653</v>
      </c>
      <c r="O13" s="140">
        <v>426.64806523999999</v>
      </c>
      <c r="P13" s="140"/>
      <c r="Q13" s="140">
        <v>1768</v>
      </c>
      <c r="R13" s="140">
        <v>14.25984813</v>
      </c>
      <c r="S13" s="140"/>
      <c r="T13" s="140">
        <v>1583</v>
      </c>
      <c r="U13" s="140">
        <v>13.108116519999999</v>
      </c>
    </row>
    <row r="14" spans="1:21" s="24" customFormat="1" ht="11.25" customHeight="1" x14ac:dyDescent="0.2">
      <c r="A14" s="155" t="s">
        <v>60</v>
      </c>
      <c r="B14" s="140">
        <v>45</v>
      </c>
      <c r="C14" s="140">
        <v>2.6527970000000001</v>
      </c>
      <c r="D14" s="156"/>
      <c r="E14" s="140">
        <v>19</v>
      </c>
      <c r="F14" s="140">
        <v>6.5441888700000002</v>
      </c>
      <c r="G14" s="140"/>
      <c r="H14" s="140" t="s">
        <v>72</v>
      </c>
      <c r="I14" s="140" t="s">
        <v>72</v>
      </c>
      <c r="J14" s="140"/>
      <c r="K14" s="140" t="s">
        <v>72</v>
      </c>
      <c r="L14" s="140" t="s">
        <v>72</v>
      </c>
      <c r="M14" s="140"/>
      <c r="N14" s="140">
        <v>11</v>
      </c>
      <c r="O14" s="140">
        <v>1.5917269999999999</v>
      </c>
      <c r="P14" s="140"/>
      <c r="Q14" s="140">
        <v>303</v>
      </c>
      <c r="R14" s="140">
        <v>1.8094452700000001</v>
      </c>
      <c r="S14" s="140"/>
      <c r="T14" s="140">
        <v>156</v>
      </c>
      <c r="U14" s="140">
        <v>1.1212973399999999</v>
      </c>
    </row>
    <row r="15" spans="1:21" s="24" customFormat="1" ht="11.25" customHeight="1" x14ac:dyDescent="0.2">
      <c r="A15" s="155" t="s">
        <v>61</v>
      </c>
      <c r="B15" s="140" t="s">
        <v>72</v>
      </c>
      <c r="C15" s="140" t="s">
        <v>72</v>
      </c>
      <c r="D15" s="156"/>
      <c r="E15" s="140" t="s">
        <v>72</v>
      </c>
      <c r="F15" s="140" t="s">
        <v>72</v>
      </c>
      <c r="G15" s="140"/>
      <c r="H15" s="140">
        <v>18</v>
      </c>
      <c r="I15" s="140">
        <v>9.7741650199999999</v>
      </c>
      <c r="J15" s="140"/>
      <c r="K15" s="140">
        <v>108</v>
      </c>
      <c r="L15" s="140">
        <v>7.5971060000000001</v>
      </c>
      <c r="M15" s="140"/>
      <c r="N15" s="140" t="s">
        <v>72</v>
      </c>
      <c r="O15" s="140" t="s">
        <v>72</v>
      </c>
      <c r="P15" s="140"/>
      <c r="Q15" s="140">
        <v>570</v>
      </c>
      <c r="R15" s="140">
        <v>2.6722990000000002</v>
      </c>
      <c r="S15" s="140"/>
      <c r="T15" s="140">
        <v>105</v>
      </c>
      <c r="U15" s="140">
        <v>0.68874332000000005</v>
      </c>
    </row>
    <row r="16" spans="1:21" s="24" customFormat="1" ht="11.25" customHeight="1" x14ac:dyDescent="0.2">
      <c r="A16" s="155" t="s">
        <v>62</v>
      </c>
      <c r="B16" s="140" t="s">
        <v>72</v>
      </c>
      <c r="C16" s="140" t="s">
        <v>72</v>
      </c>
      <c r="D16" s="156"/>
      <c r="E16" s="140" t="s">
        <v>72</v>
      </c>
      <c r="F16" s="140" t="s">
        <v>72</v>
      </c>
      <c r="G16" s="140"/>
      <c r="H16" s="140" t="s">
        <v>72</v>
      </c>
      <c r="I16" s="140" t="s">
        <v>72</v>
      </c>
      <c r="J16" s="140"/>
      <c r="K16" s="140" t="s">
        <v>72</v>
      </c>
      <c r="L16" s="140" t="s">
        <v>72</v>
      </c>
      <c r="M16" s="140"/>
      <c r="N16" s="140" t="s">
        <v>72</v>
      </c>
      <c r="O16" s="140" t="s">
        <v>72</v>
      </c>
      <c r="P16" s="140"/>
      <c r="Q16" s="140">
        <v>286</v>
      </c>
      <c r="R16" s="158">
        <v>1.1249039999999999</v>
      </c>
      <c r="S16" s="140"/>
      <c r="T16" s="140">
        <v>75</v>
      </c>
      <c r="U16" s="140">
        <v>0.44393100000000002</v>
      </c>
    </row>
    <row r="17" spans="1:21" s="24" customFormat="1" ht="11.25" customHeight="1" x14ac:dyDescent="0.2">
      <c r="A17" s="155" t="s">
        <v>63</v>
      </c>
      <c r="B17" s="140" t="s">
        <v>72</v>
      </c>
      <c r="C17" s="140" t="s">
        <v>72</v>
      </c>
      <c r="D17" s="157"/>
      <c r="E17" s="140">
        <v>0</v>
      </c>
      <c r="F17" s="140">
        <v>0</v>
      </c>
      <c r="G17" s="140"/>
      <c r="H17" s="140" t="s">
        <v>72</v>
      </c>
      <c r="I17" s="140" t="s">
        <v>72</v>
      </c>
      <c r="J17" s="140"/>
      <c r="K17" s="140" t="s">
        <v>72</v>
      </c>
      <c r="L17" s="140" t="s">
        <v>72</v>
      </c>
      <c r="M17" s="140"/>
      <c r="N17" s="140">
        <v>0</v>
      </c>
      <c r="O17" s="140">
        <v>0</v>
      </c>
      <c r="P17" s="140"/>
      <c r="Q17" s="140">
        <v>89</v>
      </c>
      <c r="R17" s="158">
        <v>0.37338199999999999</v>
      </c>
      <c r="S17" s="140"/>
      <c r="T17" s="140">
        <v>14</v>
      </c>
      <c r="U17" s="158">
        <v>6.0632999999999999E-2</v>
      </c>
    </row>
    <row r="18" spans="1:21" s="24" customFormat="1" ht="11.25" customHeight="1" x14ac:dyDescent="0.2">
      <c r="A18" s="155" t="s">
        <v>140</v>
      </c>
      <c r="B18" s="140" t="s">
        <v>72</v>
      </c>
      <c r="C18" s="140" t="s">
        <v>72</v>
      </c>
      <c r="D18" s="156"/>
      <c r="E18" s="140" t="s">
        <v>72</v>
      </c>
      <c r="F18" s="140" t="s">
        <v>72</v>
      </c>
      <c r="G18" s="140"/>
      <c r="H18" s="140">
        <v>87</v>
      </c>
      <c r="I18" s="140">
        <v>9.7114288999999996</v>
      </c>
      <c r="J18" s="140"/>
      <c r="K18" s="140">
        <v>81</v>
      </c>
      <c r="L18" s="140">
        <v>5.0538428</v>
      </c>
      <c r="M18" s="140"/>
      <c r="N18" s="140" t="s">
        <v>72</v>
      </c>
      <c r="O18" s="140" t="s">
        <v>72</v>
      </c>
      <c r="P18" s="140"/>
      <c r="Q18" s="140">
        <v>592</v>
      </c>
      <c r="R18" s="140">
        <v>2.152793</v>
      </c>
      <c r="S18" s="140"/>
      <c r="T18" s="140">
        <v>108</v>
      </c>
      <c r="U18" s="140">
        <v>0.72663500000000003</v>
      </c>
    </row>
    <row r="19" spans="1:21" s="24" customFormat="1" ht="11.25" customHeight="1" x14ac:dyDescent="0.2">
      <c r="A19" s="155" t="s">
        <v>65</v>
      </c>
      <c r="B19" s="140">
        <v>130</v>
      </c>
      <c r="C19" s="140">
        <v>9.173171</v>
      </c>
      <c r="D19" s="156"/>
      <c r="E19" s="140">
        <v>34</v>
      </c>
      <c r="F19" s="140">
        <v>3.6120410000000001</v>
      </c>
      <c r="G19" s="140"/>
      <c r="H19" s="140" t="s">
        <v>72</v>
      </c>
      <c r="I19" s="140" t="s">
        <v>72</v>
      </c>
      <c r="J19" s="140"/>
      <c r="K19" s="140" t="s">
        <v>72</v>
      </c>
      <c r="L19" s="140" t="s">
        <v>72</v>
      </c>
      <c r="M19" s="140"/>
      <c r="N19" s="140">
        <v>14</v>
      </c>
      <c r="O19" s="140">
        <v>0.62760099999999996</v>
      </c>
      <c r="P19" s="140"/>
      <c r="Q19" s="140">
        <v>2033</v>
      </c>
      <c r="R19" s="140">
        <v>9.4933893699999992</v>
      </c>
      <c r="S19" s="140"/>
      <c r="T19" s="140">
        <v>293</v>
      </c>
      <c r="U19" s="140">
        <v>1.62209936</v>
      </c>
    </row>
    <row r="20" spans="1:21" s="24" customFormat="1" ht="11.25" customHeight="1" x14ac:dyDescent="0.2">
      <c r="A20" s="155" t="s">
        <v>66</v>
      </c>
      <c r="B20" s="140">
        <v>178</v>
      </c>
      <c r="C20" s="140">
        <v>18.056812050000001</v>
      </c>
      <c r="D20" s="156"/>
      <c r="E20" s="140">
        <v>53</v>
      </c>
      <c r="F20" s="140">
        <v>11.64412976</v>
      </c>
      <c r="G20" s="140"/>
      <c r="H20" s="140">
        <v>0</v>
      </c>
      <c r="I20" s="140">
        <v>0</v>
      </c>
      <c r="J20" s="140"/>
      <c r="K20" s="140">
        <v>152</v>
      </c>
      <c r="L20" s="140">
        <v>5.5620704700000001</v>
      </c>
      <c r="M20" s="140"/>
      <c r="N20" s="140">
        <v>13</v>
      </c>
      <c r="O20" s="140">
        <v>1.1364829999999999</v>
      </c>
      <c r="P20" s="140"/>
      <c r="Q20" s="140">
        <v>540</v>
      </c>
      <c r="R20" s="140">
        <v>3.2826366199999999</v>
      </c>
      <c r="S20" s="140"/>
      <c r="T20" s="140">
        <v>299</v>
      </c>
      <c r="U20" s="140">
        <v>1.8774569999999999</v>
      </c>
    </row>
    <row r="21" spans="1:21" s="24" customFormat="1" ht="11.25" customHeight="1" x14ac:dyDescent="0.2">
      <c r="A21" s="155" t="s">
        <v>67</v>
      </c>
      <c r="B21" s="140">
        <v>94</v>
      </c>
      <c r="C21" s="140">
        <v>3.9766386100000002</v>
      </c>
      <c r="D21" s="156"/>
      <c r="E21" s="140">
        <v>35</v>
      </c>
      <c r="F21" s="140">
        <v>5.2142359999999996</v>
      </c>
      <c r="G21" s="140"/>
      <c r="H21" s="140" t="s">
        <v>72</v>
      </c>
      <c r="I21" s="140" t="s">
        <v>72</v>
      </c>
      <c r="J21" s="140"/>
      <c r="K21" s="140" t="s">
        <v>72</v>
      </c>
      <c r="L21" s="140" t="s">
        <v>72</v>
      </c>
      <c r="M21" s="140"/>
      <c r="N21" s="140" t="s">
        <v>72</v>
      </c>
      <c r="O21" s="140" t="s">
        <v>72</v>
      </c>
      <c r="P21" s="140"/>
      <c r="Q21" s="140">
        <v>1184</v>
      </c>
      <c r="R21" s="140">
        <v>5.2052793900000003</v>
      </c>
      <c r="S21" s="140"/>
      <c r="T21" s="140">
        <v>309</v>
      </c>
      <c r="U21" s="140">
        <v>1.5132969199999999</v>
      </c>
    </row>
    <row r="22" spans="1:21" s="24" customFormat="1" ht="11.25" customHeight="1" x14ac:dyDescent="0.2">
      <c r="A22" s="155" t="s">
        <v>68</v>
      </c>
      <c r="B22" s="140">
        <v>169</v>
      </c>
      <c r="C22" s="140">
        <v>13.282261050000001</v>
      </c>
      <c r="D22" s="156"/>
      <c r="E22" s="140">
        <v>49</v>
      </c>
      <c r="F22" s="140">
        <v>5.763045</v>
      </c>
      <c r="G22" s="140"/>
      <c r="H22" s="140" t="s">
        <v>72</v>
      </c>
      <c r="I22" s="140" t="s">
        <v>72</v>
      </c>
      <c r="J22" s="140"/>
      <c r="K22" s="140" t="s">
        <v>72</v>
      </c>
      <c r="L22" s="140" t="s">
        <v>72</v>
      </c>
      <c r="M22" s="140"/>
      <c r="N22" s="140">
        <v>34</v>
      </c>
      <c r="O22" s="140">
        <v>8.7269629999999996</v>
      </c>
      <c r="P22" s="140"/>
      <c r="Q22" s="140">
        <v>1270</v>
      </c>
      <c r="R22" s="140">
        <v>5.1783022499999998</v>
      </c>
      <c r="S22" s="140"/>
      <c r="T22" s="140">
        <v>505</v>
      </c>
      <c r="U22" s="140">
        <v>4.4157608699999997</v>
      </c>
    </row>
    <row r="23" spans="1:21" s="24" customFormat="1" ht="11.25" customHeight="1" x14ac:dyDescent="0.2">
      <c r="A23" s="155" t="s">
        <v>69</v>
      </c>
      <c r="B23" s="140">
        <v>524</v>
      </c>
      <c r="C23" s="140">
        <v>37.41882931</v>
      </c>
      <c r="D23" s="156"/>
      <c r="E23" s="140">
        <v>139</v>
      </c>
      <c r="F23" s="140">
        <v>21.101249849999999</v>
      </c>
      <c r="G23" s="140"/>
      <c r="H23" s="140">
        <v>10</v>
      </c>
      <c r="I23" s="140">
        <v>3.6600289699999999</v>
      </c>
      <c r="J23" s="140"/>
      <c r="K23" s="140">
        <v>610</v>
      </c>
      <c r="L23" s="140">
        <v>40.661440409999997</v>
      </c>
      <c r="M23" s="140"/>
      <c r="N23" s="140">
        <v>103</v>
      </c>
      <c r="O23" s="140">
        <v>18.957920000000001</v>
      </c>
      <c r="P23" s="140"/>
      <c r="Q23" s="140">
        <v>2865</v>
      </c>
      <c r="R23" s="140">
        <v>16.817613349999998</v>
      </c>
      <c r="S23" s="140"/>
      <c r="T23" s="140">
        <v>969</v>
      </c>
      <c r="U23" s="140">
        <v>6.9023545799999999</v>
      </c>
    </row>
    <row r="24" spans="1:21" s="24" customFormat="1" ht="11.25" customHeight="1" x14ac:dyDescent="0.2">
      <c r="A24" s="155" t="s">
        <v>70</v>
      </c>
      <c r="B24" s="140">
        <v>83</v>
      </c>
      <c r="C24" s="140">
        <v>6.4021623300000003</v>
      </c>
      <c r="D24" s="156"/>
      <c r="E24" s="140">
        <v>27</v>
      </c>
      <c r="F24" s="140">
        <v>2.0062138300000001</v>
      </c>
      <c r="G24" s="140"/>
      <c r="H24" s="140" t="s">
        <v>72</v>
      </c>
      <c r="I24" s="140" t="s">
        <v>72</v>
      </c>
      <c r="J24" s="140"/>
      <c r="K24" s="140" t="s">
        <v>72</v>
      </c>
      <c r="L24" s="140" t="s">
        <v>72</v>
      </c>
      <c r="M24" s="140"/>
      <c r="N24" s="140" t="s">
        <v>72</v>
      </c>
      <c r="O24" s="140" t="s">
        <v>72</v>
      </c>
      <c r="P24" s="140"/>
      <c r="Q24" s="140">
        <v>1176</v>
      </c>
      <c r="R24" s="140">
        <v>6.8232062899999999</v>
      </c>
      <c r="S24" s="140"/>
      <c r="T24" s="140">
        <v>179</v>
      </c>
      <c r="U24" s="140">
        <v>1.066322</v>
      </c>
    </row>
    <row r="25" spans="1:21" s="24" customFormat="1" ht="11.25" customHeight="1" x14ac:dyDescent="0.2">
      <c r="A25" s="155" t="s">
        <v>71</v>
      </c>
      <c r="B25" s="140">
        <v>289</v>
      </c>
      <c r="C25" s="140">
        <v>63.747814630000001</v>
      </c>
      <c r="D25" s="157"/>
      <c r="E25" s="140">
        <v>71</v>
      </c>
      <c r="F25" s="140">
        <v>95.508679299999997</v>
      </c>
      <c r="G25" s="140"/>
      <c r="H25" s="140">
        <v>66</v>
      </c>
      <c r="I25" s="140">
        <v>37.271733140000002</v>
      </c>
      <c r="J25" s="140"/>
      <c r="K25" s="140">
        <v>114</v>
      </c>
      <c r="L25" s="140">
        <v>32.170470999999999</v>
      </c>
      <c r="M25" s="140"/>
      <c r="N25" s="140">
        <v>14</v>
      </c>
      <c r="O25" s="140">
        <v>54.029961329999999</v>
      </c>
      <c r="P25" s="140"/>
      <c r="Q25" s="140">
        <v>106</v>
      </c>
      <c r="R25" s="140">
        <v>3.1783539099999998</v>
      </c>
      <c r="S25" s="140"/>
      <c r="T25" s="140">
        <v>25</v>
      </c>
      <c r="U25" s="140">
        <v>0.83674800000000005</v>
      </c>
    </row>
    <row r="26" spans="1:21" s="24" customFormat="1" ht="11.25" customHeight="1" thickBot="1" x14ac:dyDescent="0.25">
      <c r="A26" s="159" t="s">
        <v>141</v>
      </c>
      <c r="B26" s="142">
        <v>3809</v>
      </c>
      <c r="C26" s="142">
        <v>425.79086602000001</v>
      </c>
      <c r="D26" s="142"/>
      <c r="E26" s="142">
        <v>1504</v>
      </c>
      <c r="F26" s="142">
        <v>832.81144078</v>
      </c>
      <c r="G26" s="142"/>
      <c r="H26" s="142">
        <v>259</v>
      </c>
      <c r="I26" s="142">
        <v>113.32009279</v>
      </c>
      <c r="J26" s="160"/>
      <c r="K26" s="142">
        <v>5653</v>
      </c>
      <c r="L26" s="142">
        <v>399.13826992000003</v>
      </c>
      <c r="M26" s="160"/>
      <c r="N26" s="142">
        <v>986</v>
      </c>
      <c r="O26" s="142">
        <v>540.42279171999996</v>
      </c>
      <c r="P26" s="142"/>
      <c r="Q26" s="142">
        <v>19983</v>
      </c>
      <c r="R26" s="142">
        <v>105.43710201</v>
      </c>
      <c r="S26" s="142"/>
      <c r="T26" s="142">
        <v>6366</v>
      </c>
      <c r="U26" s="161">
        <v>50.587210779999999</v>
      </c>
    </row>
  </sheetData>
  <mergeCells count="9">
    <mergeCell ref="T5:U5"/>
    <mergeCell ref="B5:F5"/>
    <mergeCell ref="H5:L5"/>
    <mergeCell ref="B6:C6"/>
    <mergeCell ref="E6:F6"/>
    <mergeCell ref="H6:I6"/>
    <mergeCell ref="K6:L6"/>
    <mergeCell ref="N5:O5"/>
    <mergeCell ref="Q5:R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BEC3-2BA3-42E0-9CB6-985D1C1C12A9}">
  <sheetPr codeName="Feuil19">
    <tabColor theme="9" tint="0.39997558519241921"/>
  </sheetPr>
  <dimension ref="A1:H18"/>
  <sheetViews>
    <sheetView zoomScale="115" zoomScaleNormal="115" workbookViewId="0"/>
  </sheetViews>
  <sheetFormatPr baseColWidth="10" defaultRowHeight="14.4" x14ac:dyDescent="0.3"/>
  <cols>
    <col min="1" max="1" width="33.5546875" customWidth="1"/>
  </cols>
  <sheetData>
    <row r="1" spans="1:8" ht="11.25" customHeight="1" x14ac:dyDescent="0.3">
      <c r="A1" s="1" t="s">
        <v>155</v>
      </c>
    </row>
    <row r="2" spans="1:8" ht="11.25" customHeight="1" x14ac:dyDescent="0.3"/>
    <row r="3" spans="1:8" ht="11.25" customHeight="1" x14ac:dyDescent="0.3">
      <c r="A3" s="2" t="str">
        <f>'Liste des tableaux'!B18</f>
        <v>Prélèvements fiscaux nets des sociétés bénéficiaires de crédits d’impôt selon l’objectif – 2021</v>
      </c>
    </row>
    <row r="4" spans="1:8" ht="11.25" customHeight="1" thickBot="1" x14ac:dyDescent="0.35">
      <c r="A4" s="3" t="s">
        <v>151</v>
      </c>
      <c r="B4" s="4"/>
      <c r="C4" s="4"/>
      <c r="D4" s="4"/>
      <c r="E4" s="4"/>
      <c r="F4" s="4"/>
    </row>
    <row r="5" spans="1:8" s="24" customFormat="1" ht="51" x14ac:dyDescent="0.2">
      <c r="A5" s="50" t="s">
        <v>152</v>
      </c>
      <c r="B5" s="81" t="s">
        <v>196</v>
      </c>
      <c r="C5" s="81" t="s">
        <v>197</v>
      </c>
      <c r="D5" s="81" t="s">
        <v>198</v>
      </c>
      <c r="E5" s="81" t="s">
        <v>144</v>
      </c>
      <c r="F5" s="81" t="s">
        <v>199</v>
      </c>
    </row>
    <row r="6" spans="1:8" s="24" customFormat="1" ht="20.399999999999999" x14ac:dyDescent="0.2">
      <c r="A6" s="139" t="s">
        <v>153</v>
      </c>
      <c r="B6" s="140">
        <v>3809</v>
      </c>
      <c r="C6" s="140">
        <v>2946.8139582468498</v>
      </c>
      <c r="D6" s="140">
        <v>425.79086602000001</v>
      </c>
      <c r="E6" s="140">
        <v>383.01490482000003</v>
      </c>
      <c r="F6" s="140">
        <f>C6-D6-E6</f>
        <v>2138.0081874068496</v>
      </c>
      <c r="H6" s="108"/>
    </row>
    <row r="7" spans="1:8" s="24" customFormat="1" ht="10.199999999999999" x14ac:dyDescent="0.2">
      <c r="A7" s="139" t="s">
        <v>154</v>
      </c>
      <c r="B7" s="140">
        <v>1504</v>
      </c>
      <c r="C7" s="140">
        <v>598.16481344340298</v>
      </c>
      <c r="D7" s="140">
        <v>832.81144078</v>
      </c>
      <c r="E7" s="140">
        <v>58.710835760000009</v>
      </c>
      <c r="F7" s="140">
        <f t="shared" ref="F7:F12" si="0">C7-D7-E7</f>
        <v>-293.35746309659703</v>
      </c>
      <c r="H7" s="108"/>
    </row>
    <row r="8" spans="1:8" s="24" customFormat="1" ht="10.199999999999999" x14ac:dyDescent="0.2">
      <c r="A8" s="139" t="s">
        <v>208</v>
      </c>
      <c r="B8" s="140">
        <v>259</v>
      </c>
      <c r="C8" s="140">
        <v>102.518664739347</v>
      </c>
      <c r="D8" s="140">
        <v>113.32009279</v>
      </c>
      <c r="E8" s="140">
        <v>18.242565010000007</v>
      </c>
      <c r="F8" s="140">
        <f t="shared" si="0"/>
        <v>-29.043993060653008</v>
      </c>
      <c r="H8" s="108"/>
    </row>
    <row r="9" spans="1:8" s="24" customFormat="1" ht="10.199999999999999" x14ac:dyDescent="0.2">
      <c r="A9" s="139" t="s">
        <v>209</v>
      </c>
      <c r="B9" s="140">
        <v>5653</v>
      </c>
      <c r="C9" s="140">
        <v>2860.7728849956602</v>
      </c>
      <c r="D9" s="140">
        <v>399.13826992000003</v>
      </c>
      <c r="E9" s="140">
        <v>347.42809630999994</v>
      </c>
      <c r="F9" s="140">
        <f t="shared" si="0"/>
        <v>2114.2065187656603</v>
      </c>
      <c r="H9" s="108"/>
    </row>
    <row r="10" spans="1:8" s="24" customFormat="1" ht="10.199999999999999" x14ac:dyDescent="0.2">
      <c r="A10" s="139" t="s">
        <v>143</v>
      </c>
      <c r="B10" s="140">
        <v>986</v>
      </c>
      <c r="C10" s="140">
        <v>34.954388888922203</v>
      </c>
      <c r="D10" s="140">
        <v>540.42279171999996</v>
      </c>
      <c r="E10" s="140">
        <v>2.2572260000000597</v>
      </c>
      <c r="F10" s="140">
        <f t="shared" si="0"/>
        <v>-507.72562883107781</v>
      </c>
      <c r="H10" s="108"/>
    </row>
    <row r="11" spans="1:8" s="24" customFormat="1" ht="10.199999999999999" x14ac:dyDescent="0.2">
      <c r="A11" s="139" t="s">
        <v>204</v>
      </c>
      <c r="B11" s="140">
        <v>19983</v>
      </c>
      <c r="C11" s="140">
        <v>3730.7175524387999</v>
      </c>
      <c r="D11" s="140">
        <v>105.43710201</v>
      </c>
      <c r="E11" s="140">
        <v>480.64134876000003</v>
      </c>
      <c r="F11" s="140">
        <f t="shared" si="0"/>
        <v>3144.6391016687994</v>
      </c>
      <c r="H11" s="108"/>
    </row>
    <row r="12" spans="1:8" s="24" customFormat="1" ht="10.199999999999999" x14ac:dyDescent="0.2">
      <c r="A12" s="139" t="s">
        <v>205</v>
      </c>
      <c r="B12" s="140">
        <v>6366</v>
      </c>
      <c r="C12" s="140">
        <v>202.761136413217</v>
      </c>
      <c r="D12" s="140">
        <v>50.587210779999999</v>
      </c>
      <c r="E12" s="140">
        <v>31.619738860000005</v>
      </c>
      <c r="F12" s="140">
        <f t="shared" si="0"/>
        <v>120.554186773217</v>
      </c>
    </row>
    <row r="13" spans="1:8" ht="15" thickBot="1" x14ac:dyDescent="0.35">
      <c r="A13" s="141" t="s">
        <v>141</v>
      </c>
      <c r="B13" s="142">
        <v>33458</v>
      </c>
      <c r="C13" s="142">
        <v>6360.7908994832096</v>
      </c>
      <c r="D13" s="142">
        <v>2467.5077740199999</v>
      </c>
      <c r="E13" s="142"/>
      <c r="F13" s="142">
        <f>C13-D13</f>
        <v>3893.2831254632097</v>
      </c>
      <c r="G13" s="143"/>
      <c r="H13" s="143"/>
    </row>
    <row r="17" spans="3:4" ht="13.95" customHeight="1" x14ac:dyDescent="0.3"/>
    <row r="18" spans="3:4" x14ac:dyDescent="0.3">
      <c r="C18" s="143"/>
      <c r="D18" s="1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412A-7214-42DA-8C30-A1D1448AD318}">
  <sheetPr codeName="Feuil2">
    <tabColor theme="8" tint="0.79998168889431442"/>
  </sheetPr>
  <dimension ref="A1:D3"/>
  <sheetViews>
    <sheetView zoomScale="115" zoomScaleNormal="115" workbookViewId="0"/>
  </sheetViews>
  <sheetFormatPr baseColWidth="10" defaultRowHeight="14.4" x14ac:dyDescent="0.3"/>
  <cols>
    <col min="1" max="1" width="6.5546875" customWidth="1"/>
    <col min="2" max="2" width="37.33203125" customWidth="1"/>
  </cols>
  <sheetData>
    <row r="1" spans="1:4" x14ac:dyDescent="0.3">
      <c r="A1" s="136" t="s">
        <v>201</v>
      </c>
      <c r="B1" s="136"/>
      <c r="C1" s="19"/>
      <c r="D1" s="19"/>
    </row>
    <row r="2" spans="1:4" x14ac:dyDescent="0.3">
      <c r="A2" s="133" t="s">
        <v>72</v>
      </c>
      <c r="B2" s="1" t="s">
        <v>191</v>
      </c>
    </row>
    <row r="3" spans="1:4" x14ac:dyDescent="0.3">
      <c r="A3" s="133" t="s">
        <v>3</v>
      </c>
      <c r="B3" s="1" t="s">
        <v>192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B772-5FFC-41DA-B273-E4BFEAA265B8}">
  <sheetPr codeName="Feuil20">
    <tabColor theme="9" tint="0.39997558519241921"/>
  </sheetPr>
  <dimension ref="A1:F10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160</v>
      </c>
    </row>
    <row r="2" spans="1:6" ht="11.25" customHeight="1" x14ac:dyDescent="0.3"/>
    <row r="3" spans="1:6" ht="11.25" customHeight="1" x14ac:dyDescent="0.3">
      <c r="A3" s="2" t="str">
        <f>'Liste des tableaux'!B19</f>
        <v>Crédits d’impôt pour la recherche scientifique et le développement expérimental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2501</v>
      </c>
      <c r="C7" s="40">
        <f>B7/B10*100</f>
        <v>65.660278288264635</v>
      </c>
      <c r="D7" s="33"/>
      <c r="E7" s="39">
        <v>150.35854950000001</v>
      </c>
      <c r="F7" s="40">
        <f>E7/E10*100</f>
        <v>35.312770070774008</v>
      </c>
    </row>
    <row r="8" spans="1:6" s="24" customFormat="1" ht="11.25" customHeight="1" x14ac:dyDescent="0.2">
      <c r="A8" s="33" t="s">
        <v>158</v>
      </c>
      <c r="B8" s="39">
        <v>759</v>
      </c>
      <c r="C8" s="40">
        <f>B8/B10*100</f>
        <v>19.926489892360198</v>
      </c>
      <c r="D8" s="33"/>
      <c r="E8" s="39">
        <v>96.086458690000001</v>
      </c>
      <c r="F8" s="40">
        <f>E8/E10*100</f>
        <v>22.566585231888624</v>
      </c>
    </row>
    <row r="9" spans="1:6" s="24" customFormat="1" ht="11.25" customHeight="1" x14ac:dyDescent="0.2">
      <c r="A9" s="42" t="s">
        <v>159</v>
      </c>
      <c r="B9" s="43">
        <v>549</v>
      </c>
      <c r="C9" s="44">
        <f>B9/B10*100</f>
        <v>14.413231819375163</v>
      </c>
      <c r="D9" s="42"/>
      <c r="E9" s="43">
        <v>179.34585783</v>
      </c>
      <c r="F9" s="44">
        <f>E9/E10*100</f>
        <v>42.120644697337376</v>
      </c>
    </row>
    <row r="10" spans="1:6" s="24" customFormat="1" ht="11.25" customHeight="1" thickBot="1" x14ac:dyDescent="0.25">
      <c r="A10" s="36" t="s">
        <v>141</v>
      </c>
      <c r="B10" s="46">
        <v>3809</v>
      </c>
      <c r="C10" s="47">
        <v>100</v>
      </c>
      <c r="D10" s="36"/>
      <c r="E10" s="46">
        <v>425.79086602000001</v>
      </c>
      <c r="F10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4B5A-2D95-46B1-8EC0-0D01C5CE83C3}">
  <sheetPr codeName="Feuil21">
    <tabColor theme="9" tint="0.39997558519241921"/>
  </sheetPr>
  <dimension ref="A1:F24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166</v>
      </c>
    </row>
    <row r="2" spans="1:6" ht="11.25" customHeight="1" x14ac:dyDescent="0.3"/>
    <row r="3" spans="1:6" ht="11.25" customHeight="1" x14ac:dyDescent="0.3">
      <c r="A3" s="2" t="str">
        <f>'Liste des tableaux'!B20</f>
        <v>Crédits d’impôt pour la recherche scientifique et le développement expérimental selon le secteur d’activité économique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161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25" t="s">
        <v>162</v>
      </c>
      <c r="B7" s="41"/>
      <c r="C7" s="55"/>
      <c r="D7" s="41"/>
      <c r="E7" s="41"/>
      <c r="F7" s="55"/>
    </row>
    <row r="8" spans="1:6" s="24" customFormat="1" ht="11.25" customHeight="1" x14ac:dyDescent="0.2">
      <c r="A8" s="33" t="s">
        <v>86</v>
      </c>
      <c r="B8" s="39">
        <v>109</v>
      </c>
      <c r="C8" s="40">
        <f>B8/B22*100</f>
        <v>2.8616434759779468</v>
      </c>
      <c r="D8" s="41"/>
      <c r="E8" s="39">
        <v>4.24609272</v>
      </c>
      <c r="F8" s="40">
        <f>E8/E22*100</f>
        <v>0.99722494277285767</v>
      </c>
    </row>
    <row r="9" spans="1:6" s="24" customFormat="1" ht="11.25" customHeight="1" x14ac:dyDescent="0.2">
      <c r="A9" s="33" t="s">
        <v>87</v>
      </c>
      <c r="B9" s="43">
        <v>19</v>
      </c>
      <c r="C9" s="44">
        <f>B9/B22*100</f>
        <v>0.49881858755578889</v>
      </c>
      <c r="D9" s="45"/>
      <c r="E9" s="43">
        <v>2.6966945999999998</v>
      </c>
      <c r="F9" s="44">
        <f>E9/E22*100</f>
        <v>0.63333782267497774</v>
      </c>
    </row>
    <row r="10" spans="1:6" s="24" customFormat="1" ht="11.25" customHeight="1" x14ac:dyDescent="0.2">
      <c r="A10" s="34" t="s">
        <v>163</v>
      </c>
      <c r="B10" s="56">
        <f>B8+B9</f>
        <v>128</v>
      </c>
      <c r="C10" s="57">
        <f>C8+C9</f>
        <v>3.3604620635337357</v>
      </c>
      <c r="D10" s="58"/>
      <c r="E10" s="56">
        <f>E8+E9</f>
        <v>6.9427873199999999</v>
      </c>
      <c r="F10" s="57">
        <f>F8+F9</f>
        <v>1.6305627654478354</v>
      </c>
    </row>
    <row r="11" spans="1:6" s="24" customFormat="1" ht="11.25" customHeight="1" x14ac:dyDescent="0.2">
      <c r="A11" s="25" t="s">
        <v>164</v>
      </c>
      <c r="B11" s="41"/>
      <c r="C11" s="55"/>
      <c r="D11" s="41"/>
      <c r="E11" s="41"/>
      <c r="F11" s="55"/>
    </row>
    <row r="12" spans="1:6" s="24" customFormat="1" ht="11.25" customHeight="1" x14ac:dyDescent="0.2">
      <c r="A12" s="33" t="s">
        <v>88</v>
      </c>
      <c r="B12" s="39">
        <v>1262</v>
      </c>
      <c r="C12" s="40">
        <f>B12/B22*100</f>
        <v>33.132055657652927</v>
      </c>
      <c r="D12" s="41"/>
      <c r="E12" s="39">
        <v>143.47060970999999</v>
      </c>
      <c r="F12" s="40">
        <f>E12/E22*100</f>
        <v>33.695088636133633</v>
      </c>
    </row>
    <row r="13" spans="1:6" s="24" customFormat="1" ht="11.25" customHeight="1" x14ac:dyDescent="0.2">
      <c r="A13" s="33" t="s">
        <v>89</v>
      </c>
      <c r="B13" s="43">
        <v>87</v>
      </c>
      <c r="C13" s="44">
        <f>B13/B22*100</f>
        <v>2.2840640588080863</v>
      </c>
      <c r="D13" s="45"/>
      <c r="E13" s="43">
        <v>3.6120869999999998</v>
      </c>
      <c r="F13" s="44">
        <f>E13/E22*100</f>
        <v>0.84832420990222346</v>
      </c>
    </row>
    <row r="14" spans="1:6" s="24" customFormat="1" ht="11.25" customHeight="1" x14ac:dyDescent="0.2">
      <c r="A14" s="34" t="s">
        <v>163</v>
      </c>
      <c r="B14" s="56">
        <f>B12+B13</f>
        <v>1349</v>
      </c>
      <c r="C14" s="57">
        <f>C12+C13</f>
        <v>35.416119716461012</v>
      </c>
      <c r="D14" s="58"/>
      <c r="E14" s="56">
        <f>E12+E13</f>
        <v>147.08269670999999</v>
      </c>
      <c r="F14" s="57">
        <f>F12+F13</f>
        <v>34.543412846035856</v>
      </c>
    </row>
    <row r="15" spans="1:6" s="24" customFormat="1" ht="11.25" customHeight="1" x14ac:dyDescent="0.2">
      <c r="A15" s="25" t="s">
        <v>165</v>
      </c>
      <c r="B15" s="41"/>
      <c r="C15" s="55"/>
      <c r="D15" s="41"/>
      <c r="E15" s="41"/>
      <c r="F15" s="55"/>
    </row>
    <row r="16" spans="1:6" s="24" customFormat="1" ht="11.25" customHeight="1" x14ac:dyDescent="0.2">
      <c r="A16" s="33" t="s">
        <v>90</v>
      </c>
      <c r="B16" s="39">
        <v>77</v>
      </c>
      <c r="C16" s="40">
        <f>B16/B22*100</f>
        <v>2.0215279600945131</v>
      </c>
      <c r="D16" s="41"/>
      <c r="E16" s="39">
        <v>13.292680000000001</v>
      </c>
      <c r="F16" s="40">
        <f>E16/E22*100</f>
        <v>3.1218800262792916</v>
      </c>
    </row>
    <row r="17" spans="1:6" s="24" customFormat="1" ht="11.25" customHeight="1" x14ac:dyDescent="0.2">
      <c r="A17" s="33" t="s">
        <v>91</v>
      </c>
      <c r="B17" s="39">
        <v>286</v>
      </c>
      <c r="C17" s="40">
        <f>B17/B22*100</f>
        <v>7.5085324232081918</v>
      </c>
      <c r="D17" s="41"/>
      <c r="E17" s="39">
        <v>28.236622879999999</v>
      </c>
      <c r="F17" s="40">
        <f>E17/E22*100</f>
        <v>6.6315708328683787</v>
      </c>
    </row>
    <row r="18" spans="1:6" s="24" customFormat="1" ht="11.25" customHeight="1" x14ac:dyDescent="0.2">
      <c r="A18" s="33" t="s">
        <v>92</v>
      </c>
      <c r="B18" s="39">
        <v>88</v>
      </c>
      <c r="C18" s="40">
        <f>B18/B22*100</f>
        <v>2.3103176686794433</v>
      </c>
      <c r="D18" s="41"/>
      <c r="E18" s="39">
        <v>6.6993650000000002</v>
      </c>
      <c r="F18" s="40">
        <f>E18/E22*100</f>
        <v>1.573393309870889</v>
      </c>
    </row>
    <row r="19" spans="1:6" s="24" customFormat="1" ht="11.25" customHeight="1" x14ac:dyDescent="0.2">
      <c r="A19" s="33" t="s">
        <v>93</v>
      </c>
      <c r="B19" s="39">
        <v>82</v>
      </c>
      <c r="C19" s="40">
        <f>B19/B22*100</f>
        <v>2.1527960094512997</v>
      </c>
      <c r="D19" s="41"/>
      <c r="E19" s="39">
        <v>13.522299</v>
      </c>
      <c r="F19" s="40">
        <f>E19/E22*100</f>
        <v>3.175807674410009</v>
      </c>
    </row>
    <row r="20" spans="1:6" s="24" customFormat="1" ht="11.25" customHeight="1" x14ac:dyDescent="0.2">
      <c r="A20" s="29" t="s">
        <v>94</v>
      </c>
      <c r="B20" s="43">
        <v>1799</v>
      </c>
      <c r="C20" s="44">
        <f>B20/B22*100</f>
        <v>47.230244158571807</v>
      </c>
      <c r="D20" s="45"/>
      <c r="E20" s="43">
        <v>210.01441510999999</v>
      </c>
      <c r="F20" s="44">
        <f>E20/E22*100</f>
        <v>49.323372545087736</v>
      </c>
    </row>
    <row r="21" spans="1:6" s="24" customFormat="1" ht="11.25" customHeight="1" x14ac:dyDescent="0.2">
      <c r="A21" s="34" t="s">
        <v>163</v>
      </c>
      <c r="B21" s="56">
        <f>SUM(B16:B20)</f>
        <v>2332</v>
      </c>
      <c r="C21" s="57">
        <f>SUM(C16:C20)</f>
        <v>61.223418220005257</v>
      </c>
      <c r="D21" s="58"/>
      <c r="E21" s="56">
        <f>SUM(E16:E20)</f>
        <v>271.76538198999998</v>
      </c>
      <c r="F21" s="57">
        <f>SUM(F16:F20)</f>
        <v>63.826024388516302</v>
      </c>
    </row>
    <row r="22" spans="1:6" s="24" customFormat="1" ht="11.25" customHeight="1" thickBot="1" x14ac:dyDescent="0.25">
      <c r="A22" s="36" t="s">
        <v>141</v>
      </c>
      <c r="B22" s="46">
        <v>3809</v>
      </c>
      <c r="C22" s="47">
        <v>100</v>
      </c>
      <c r="D22" s="48"/>
      <c r="E22" s="46">
        <v>425.79086602000001</v>
      </c>
      <c r="F22" s="47">
        <v>100</v>
      </c>
    </row>
    <row r="24" spans="1:6" x14ac:dyDescent="0.3">
      <c r="B24" s="144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B249-2E6B-4AEE-B844-7297433B7CD9}">
  <sheetPr codeName="Feuil22">
    <tabColor theme="9" tint="0.39997558519241921"/>
  </sheetPr>
  <dimension ref="A1:F24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168</v>
      </c>
    </row>
    <row r="2" spans="1:6" ht="11.25" customHeight="1" x14ac:dyDescent="0.3"/>
    <row r="3" spans="1:6" ht="11.25" customHeight="1" x14ac:dyDescent="0.3">
      <c r="A3" s="2" t="str">
        <f>'Liste des tableaux'!B21</f>
        <v>Crédits d’impôt pour la recherche scientifique et le développement expérimental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39">
        <v>36</v>
      </c>
      <c r="C7" s="40">
        <f>B7/B24*100</f>
        <v>0.94512995536886324</v>
      </c>
      <c r="D7" s="41"/>
      <c r="E7" s="39">
        <v>1.381372</v>
      </c>
      <c r="F7" s="40">
        <f>E7/E24*100</f>
        <v>0.32442499598737634</v>
      </c>
    </row>
    <row r="8" spans="1:6" s="24" customFormat="1" ht="11.25" customHeight="1" x14ac:dyDescent="0.2">
      <c r="A8" s="33" t="s">
        <v>55</v>
      </c>
      <c r="B8" s="39">
        <v>47</v>
      </c>
      <c r="C8" s="40">
        <f>B8/B24*100</f>
        <v>1.2339196639537937</v>
      </c>
      <c r="D8" s="41"/>
      <c r="E8" s="39">
        <v>1.497247</v>
      </c>
      <c r="F8" s="40">
        <f>E8/E24*100</f>
        <v>0.35163906027276598</v>
      </c>
    </row>
    <row r="9" spans="1:6" s="24" customFormat="1" ht="11.25" customHeight="1" x14ac:dyDescent="0.2">
      <c r="A9" s="33" t="s">
        <v>56</v>
      </c>
      <c r="B9" s="39">
        <v>300</v>
      </c>
      <c r="C9" s="40">
        <f>B9/B24*100</f>
        <v>7.8760829614071941</v>
      </c>
      <c r="D9" s="41"/>
      <c r="E9" s="39">
        <v>30.176369730000001</v>
      </c>
      <c r="F9" s="40">
        <f>E9/E24*100</f>
        <v>7.0871341163486994</v>
      </c>
    </row>
    <row r="10" spans="1:6" s="24" customFormat="1" ht="11.25" customHeight="1" x14ac:dyDescent="0.2">
      <c r="A10" s="33" t="s">
        <v>57</v>
      </c>
      <c r="B10" s="39">
        <v>46</v>
      </c>
      <c r="C10" s="40">
        <f>B10/B24*100</f>
        <v>1.2076660540824364</v>
      </c>
      <c r="D10" s="41"/>
      <c r="E10" s="39">
        <v>2.4911501399999998</v>
      </c>
      <c r="F10" s="40">
        <f>E10/E24*100</f>
        <v>0.58506425074017132</v>
      </c>
    </row>
    <row r="11" spans="1:6" s="24" customFormat="1" ht="11.25" customHeight="1" x14ac:dyDescent="0.2">
      <c r="A11" s="33" t="s">
        <v>58</v>
      </c>
      <c r="B11" s="39">
        <v>166</v>
      </c>
      <c r="C11" s="40">
        <f>B11/B24*100</f>
        <v>4.3580992386453143</v>
      </c>
      <c r="D11" s="41"/>
      <c r="E11" s="39">
        <v>13.972981620000001</v>
      </c>
      <c r="F11" s="40">
        <f>E11/E24*100</f>
        <v>3.2816536790959883</v>
      </c>
    </row>
    <row r="12" spans="1:6" s="24" customFormat="1" ht="11.25" customHeight="1" x14ac:dyDescent="0.2">
      <c r="A12" s="33" t="s">
        <v>59</v>
      </c>
      <c r="B12" s="39">
        <v>1668</v>
      </c>
      <c r="C12" s="40">
        <f>B12/B24*100</f>
        <v>43.791021265423993</v>
      </c>
      <c r="D12" s="41"/>
      <c r="E12" s="39">
        <v>220.19104755000001</v>
      </c>
      <c r="F12" s="40">
        <f>E12/E24*100</f>
        <v>51.713426736509028</v>
      </c>
    </row>
    <row r="13" spans="1:6" s="24" customFormat="1" ht="11.25" customHeight="1" x14ac:dyDescent="0.2">
      <c r="A13" s="33" t="s">
        <v>60</v>
      </c>
      <c r="B13" s="39">
        <v>45</v>
      </c>
      <c r="C13" s="40">
        <f>B13/B24*100</f>
        <v>1.1814124442110789</v>
      </c>
      <c r="D13" s="41"/>
      <c r="E13" s="39">
        <v>2.6527970000000001</v>
      </c>
      <c r="F13" s="40">
        <f>E13/E24*100</f>
        <v>0.62302816046678522</v>
      </c>
    </row>
    <row r="14" spans="1:6" s="24" customFormat="1" ht="11.25" customHeight="1" x14ac:dyDescent="0.2">
      <c r="A14" s="33" t="s">
        <v>61</v>
      </c>
      <c r="B14" s="39">
        <v>16</v>
      </c>
      <c r="C14" s="40">
        <f>B14/B24*100</f>
        <v>0.42005775794171701</v>
      </c>
      <c r="D14" s="41"/>
      <c r="E14" s="40">
        <v>0.91907700000000003</v>
      </c>
      <c r="F14" s="40">
        <f>E14/E24*100</f>
        <v>0.21585174162867782</v>
      </c>
    </row>
    <row r="15" spans="1:6" s="24" customFormat="1" ht="11.25" customHeight="1" x14ac:dyDescent="0.2">
      <c r="A15" s="33" t="s">
        <v>167</v>
      </c>
      <c r="B15" s="51" t="s">
        <v>72</v>
      </c>
      <c r="C15" s="51" t="s">
        <v>72</v>
      </c>
      <c r="D15" s="41"/>
      <c r="E15" s="51" t="s">
        <v>72</v>
      </c>
      <c r="F15" s="51" t="s">
        <v>72</v>
      </c>
    </row>
    <row r="16" spans="1:6" s="24" customFormat="1" ht="11.25" customHeight="1" x14ac:dyDescent="0.2">
      <c r="A16" s="33" t="s">
        <v>140</v>
      </c>
      <c r="B16" s="51" t="s">
        <v>72</v>
      </c>
      <c r="C16" s="51" t="str">
        <f>IF(B16="d. c.", "d. c.", B16/B24*100)</f>
        <v>d. c.</v>
      </c>
      <c r="D16" s="41"/>
      <c r="E16" s="51" t="s">
        <v>72</v>
      </c>
      <c r="F16" s="51" t="str">
        <f>IF(E16="d. c.", "d. c.", E16/E24*100)</f>
        <v>d. c.</v>
      </c>
    </row>
    <row r="17" spans="1:6" s="24" customFormat="1" ht="11.25" customHeight="1" x14ac:dyDescent="0.2">
      <c r="A17" s="33" t="s">
        <v>65</v>
      </c>
      <c r="B17" s="39">
        <v>130</v>
      </c>
      <c r="C17" s="40">
        <f>B17/B24*100</f>
        <v>3.4129692832764507</v>
      </c>
      <c r="D17" s="41"/>
      <c r="E17" s="39">
        <v>9.173171</v>
      </c>
      <c r="F17" s="40">
        <f>E17/E24*100</f>
        <v>2.1543841665145358</v>
      </c>
    </row>
    <row r="18" spans="1:6" s="24" customFormat="1" ht="11.25" customHeight="1" x14ac:dyDescent="0.2">
      <c r="A18" s="33" t="s">
        <v>66</v>
      </c>
      <c r="B18" s="39">
        <v>178</v>
      </c>
      <c r="C18" s="40">
        <f>B18/B24*100</f>
        <v>4.6731425571016016</v>
      </c>
      <c r="D18" s="41"/>
      <c r="E18" s="39">
        <v>18.056812050000001</v>
      </c>
      <c r="F18" s="40">
        <f>E18/E24*100</f>
        <v>4.240770174048742</v>
      </c>
    </row>
    <row r="19" spans="1:6" s="24" customFormat="1" ht="11.25" customHeight="1" x14ac:dyDescent="0.2">
      <c r="A19" s="33" t="s">
        <v>67</v>
      </c>
      <c r="B19" s="39">
        <v>94</v>
      </c>
      <c r="C19" s="40">
        <f>B19/B24*100</f>
        <v>2.4678393279075874</v>
      </c>
      <c r="D19" s="41"/>
      <c r="E19" s="39">
        <v>3.9766386100000002</v>
      </c>
      <c r="F19" s="40">
        <f>E19/E24*100</f>
        <v>0.93394173697779892</v>
      </c>
    </row>
    <row r="20" spans="1:6" s="24" customFormat="1" ht="11.25" customHeight="1" x14ac:dyDescent="0.2">
      <c r="A20" s="33" t="s">
        <v>68</v>
      </c>
      <c r="B20" s="39">
        <v>169</v>
      </c>
      <c r="C20" s="40">
        <f>B20/B24*100</f>
        <v>4.4368600682593859</v>
      </c>
      <c r="D20" s="41"/>
      <c r="E20" s="39">
        <v>13.282261050000001</v>
      </c>
      <c r="F20" s="40">
        <f>E20/E24*100</f>
        <v>3.1194330620930026</v>
      </c>
    </row>
    <row r="21" spans="1:6" s="24" customFormat="1" ht="11.25" customHeight="1" x14ac:dyDescent="0.2">
      <c r="A21" s="33" t="s">
        <v>69</v>
      </c>
      <c r="B21" s="39">
        <v>524</v>
      </c>
      <c r="C21" s="40">
        <f>B21/B24*100</f>
        <v>13.756891572591231</v>
      </c>
      <c r="D21" s="41"/>
      <c r="E21" s="39">
        <v>37.41882931</v>
      </c>
      <c r="F21" s="40">
        <f>E21/E24*100</f>
        <v>8.7880770341002048</v>
      </c>
    </row>
    <row r="22" spans="1:6" s="24" customFormat="1" ht="11.25" customHeight="1" x14ac:dyDescent="0.2">
      <c r="A22" s="33" t="s">
        <v>70</v>
      </c>
      <c r="B22" s="39">
        <v>83</v>
      </c>
      <c r="C22" s="40">
        <f>B22/B24*100</f>
        <v>2.1790496193226572</v>
      </c>
      <c r="D22" s="41"/>
      <c r="E22" s="39">
        <v>6.4021623300000003</v>
      </c>
      <c r="F22" s="40">
        <f>E22/E24*100</f>
        <v>1.5035931582664062</v>
      </c>
    </row>
    <row r="23" spans="1:6" s="24" customFormat="1" ht="11.25" customHeight="1" x14ac:dyDescent="0.2">
      <c r="A23" s="42" t="s">
        <v>71</v>
      </c>
      <c r="B23" s="43">
        <v>289</v>
      </c>
      <c r="C23" s="44">
        <f>B23/B24*100</f>
        <v>7.5872932528222634</v>
      </c>
      <c r="D23" s="45"/>
      <c r="E23" s="43">
        <v>63.747814630000001</v>
      </c>
      <c r="F23" s="44">
        <f>E23/E24*100</f>
        <v>14.971625677617443</v>
      </c>
    </row>
    <row r="24" spans="1:6" s="24" customFormat="1" ht="11.25" customHeight="1" thickBot="1" x14ac:dyDescent="0.25">
      <c r="A24" s="36" t="s">
        <v>141</v>
      </c>
      <c r="B24" s="46">
        <v>3809</v>
      </c>
      <c r="C24" s="47">
        <v>100</v>
      </c>
      <c r="D24" s="48"/>
      <c r="E24" s="46">
        <v>425.79086602000001</v>
      </c>
      <c r="F24" s="47">
        <v>100.00000000000003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3D3A-DE5B-44C4-B10B-9BE225C92C8F}">
  <sheetPr codeName="Feuil23">
    <tabColor theme="9" tint="0.39997558519241921"/>
  </sheetPr>
  <dimension ref="A1:F10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169</v>
      </c>
    </row>
    <row r="2" spans="1:6" ht="11.25" customHeight="1" x14ac:dyDescent="0.3"/>
    <row r="3" spans="1:6" ht="11.25" customHeight="1" x14ac:dyDescent="0.3">
      <c r="A3" s="2" t="str">
        <f>'Liste des tableaux'!B22</f>
        <v>Crédit pour le développement des affaires électroniques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595</v>
      </c>
      <c r="C7" s="40">
        <f>B7/B10*100</f>
        <v>73.456790123456798</v>
      </c>
      <c r="D7" s="33"/>
      <c r="E7" s="39">
        <v>121.40966514</v>
      </c>
      <c r="F7" s="40">
        <f>E7/E10*100</f>
        <v>25.304976486022323</v>
      </c>
    </row>
    <row r="8" spans="1:6" s="24" customFormat="1" ht="11.25" customHeight="1" x14ac:dyDescent="0.2">
      <c r="A8" s="33" t="s">
        <v>158</v>
      </c>
      <c r="B8" s="39">
        <v>136</v>
      </c>
      <c r="C8" s="40">
        <f>B8/B10*100</f>
        <v>16.790123456790123</v>
      </c>
      <c r="D8" s="33"/>
      <c r="E8" s="39">
        <v>98.109884350000002</v>
      </c>
      <c r="F8" s="40">
        <f>E8/E10*100</f>
        <v>20.448687620217907</v>
      </c>
    </row>
    <row r="9" spans="1:6" s="24" customFormat="1" ht="11.25" customHeight="1" x14ac:dyDescent="0.2">
      <c r="A9" s="42" t="s">
        <v>159</v>
      </c>
      <c r="B9" s="43">
        <v>79</v>
      </c>
      <c r="C9" s="44">
        <f>B9/B10*100</f>
        <v>9.7530864197530853</v>
      </c>
      <c r="D9" s="42"/>
      <c r="E9" s="43">
        <v>260.26617648000001</v>
      </c>
      <c r="F9" s="44">
        <f>E9/E10*100</f>
        <v>54.246335893759777</v>
      </c>
    </row>
    <row r="10" spans="1:6" s="24" customFormat="1" ht="11.25" customHeight="1" thickBot="1" x14ac:dyDescent="0.25">
      <c r="A10" s="36" t="s">
        <v>141</v>
      </c>
      <c r="B10" s="46">
        <v>810</v>
      </c>
      <c r="C10" s="47">
        <v>99.999999999999986</v>
      </c>
      <c r="D10" s="36"/>
      <c r="E10" s="46">
        <v>479.78572596999999</v>
      </c>
      <c r="F10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7A8E-F888-42D9-9F9F-0E45AA6D4230}">
  <sheetPr codeName="Feuil24">
    <tabColor theme="9" tint="0.39997558519241921"/>
  </sheetPr>
  <dimension ref="A1:F2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170</v>
      </c>
    </row>
    <row r="2" spans="1:6" ht="11.25" customHeight="1" x14ac:dyDescent="0.3"/>
    <row r="3" spans="1:6" ht="11.25" customHeight="1" x14ac:dyDescent="0.3">
      <c r="A3" s="2" t="str">
        <f>'Liste des tableaux'!B23</f>
        <v>Crédit pour le développement des affaires électroniques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59">
        <v>16</v>
      </c>
      <c r="C7" s="117">
        <f>IF(B7="d. c.", "d. c.", B7/$B24*100)</f>
        <v>1.9753086419753085</v>
      </c>
      <c r="D7" s="59"/>
      <c r="E7" s="59">
        <v>8.6325199999999995</v>
      </c>
      <c r="F7" s="117">
        <f>IF(E7="d. c.", "d. c.", E7/$E24*100)</f>
        <v>1.7992448571802182</v>
      </c>
    </row>
    <row r="8" spans="1:6" s="24" customFormat="1" ht="11.25" customHeight="1" x14ac:dyDescent="0.2">
      <c r="A8" s="33" t="s">
        <v>55</v>
      </c>
      <c r="B8" s="59">
        <v>12</v>
      </c>
      <c r="C8" s="117">
        <f>IF(B8="d. c.", "d. c.", B8/$B24*100)</f>
        <v>1.4814814814814816</v>
      </c>
      <c r="D8" s="59"/>
      <c r="E8" s="59">
        <v>2.1941850000000001</v>
      </c>
      <c r="F8" s="117">
        <f>IF(E8="d. c.", "d. c.", E8/$E24*100)</f>
        <v>0.45732602727268257</v>
      </c>
    </row>
    <row r="9" spans="1:6" s="24" customFormat="1" ht="11.25" customHeight="1" x14ac:dyDescent="0.2">
      <c r="A9" s="33" t="s">
        <v>56</v>
      </c>
      <c r="B9" s="51">
        <v>120</v>
      </c>
      <c r="C9" s="117">
        <f>IF(B9="d. c.", "d. c.", B9/$B24*100)</f>
        <v>14.814814814814813</v>
      </c>
      <c r="D9" s="59"/>
      <c r="E9" s="51">
        <v>53.37343954</v>
      </c>
      <c r="F9" s="117">
        <f>IF(E9="d. c.", "d. c.", E9/$E24*100)</f>
        <v>11.124432564577241</v>
      </c>
    </row>
    <row r="10" spans="1:6" s="24" customFormat="1" ht="11.25" customHeight="1" x14ac:dyDescent="0.2">
      <c r="A10" s="33" t="s">
        <v>57</v>
      </c>
      <c r="B10" s="59">
        <v>12</v>
      </c>
      <c r="C10" s="117">
        <f>IF(B10="d. c.", "d. c.", B10/$B24*100)</f>
        <v>1.4814814814814816</v>
      </c>
      <c r="D10" s="59"/>
      <c r="E10" s="59">
        <v>2.5401199999999999</v>
      </c>
      <c r="F10" s="117">
        <f>IF(E10="d. c.", "d. c.", E10/$E24*100)</f>
        <v>0.52942800556739122</v>
      </c>
    </row>
    <row r="11" spans="1:6" s="24" customFormat="1" ht="11.25" customHeight="1" x14ac:dyDescent="0.2">
      <c r="A11" s="33" t="s">
        <v>58</v>
      </c>
      <c r="B11" s="51">
        <v>22</v>
      </c>
      <c r="C11" s="117">
        <f>IF(B11="d. c.", "d. c.", B11/$B24*100)</f>
        <v>2.7160493827160495</v>
      </c>
      <c r="D11" s="59"/>
      <c r="E11" s="51">
        <v>9.1545380000000005</v>
      </c>
      <c r="F11" s="117">
        <f>IF(E11="d. c.", "d. c.", E11/$E24*100)</f>
        <v>1.9080471769959271</v>
      </c>
    </row>
    <row r="12" spans="1:6" s="24" customFormat="1" ht="11.25" customHeight="1" x14ac:dyDescent="0.2">
      <c r="A12" s="33" t="s">
        <v>59</v>
      </c>
      <c r="B12" s="51">
        <v>384</v>
      </c>
      <c r="C12" s="117">
        <f>IF(B12="d. c.", "d. c.", B12/$B24*100)</f>
        <v>47.407407407407412</v>
      </c>
      <c r="D12" s="59"/>
      <c r="E12" s="51">
        <v>287.86526350000003</v>
      </c>
      <c r="F12" s="117">
        <f>IF(E12="d. c.", "d. c.", E12/$E24*100)</f>
        <v>59.998713575317922</v>
      </c>
    </row>
    <row r="13" spans="1:6" s="24" customFormat="1" ht="11.25" customHeight="1" x14ac:dyDescent="0.2">
      <c r="A13" s="33" t="s">
        <v>60</v>
      </c>
      <c r="B13" s="51">
        <v>16</v>
      </c>
      <c r="C13" s="117">
        <f>IF(B13="d. c.", "d. c.", B13/$B24*100)</f>
        <v>1.9753086419753085</v>
      </c>
      <c r="D13" s="59"/>
      <c r="E13" s="51">
        <v>6.4339438700000002</v>
      </c>
      <c r="F13" s="117">
        <f>IF(E13="d. c.", "d. c.", E13/$E24*100)</f>
        <v>1.3410036025961933</v>
      </c>
    </row>
    <row r="14" spans="1:6" s="24" customFormat="1" ht="11.25" customHeight="1" x14ac:dyDescent="0.2">
      <c r="A14" s="33" t="s">
        <v>61</v>
      </c>
      <c r="B14" s="59" t="s">
        <v>72</v>
      </c>
      <c r="C14" s="117" t="str">
        <f>IF(B14="d. c.", "d. c.", B14/$B24*100)</f>
        <v>d. c.</v>
      </c>
      <c r="D14" s="59"/>
      <c r="E14" s="59" t="s">
        <v>72</v>
      </c>
      <c r="F14" s="117" t="str">
        <f>IF(E14="d. c.", "d. c.", E14/$E24*100)</f>
        <v>d. c.</v>
      </c>
    </row>
    <row r="15" spans="1:6" s="24" customFormat="1" ht="11.25" customHeight="1" x14ac:dyDescent="0.2">
      <c r="A15" s="33" t="s">
        <v>167</v>
      </c>
      <c r="B15" s="49">
        <v>0</v>
      </c>
      <c r="C15" s="117">
        <f>IF(B15="d. c.", "d. c.", B15/$B24*100)</f>
        <v>0</v>
      </c>
      <c r="D15" s="59"/>
      <c r="E15" s="49">
        <v>0</v>
      </c>
      <c r="F15" s="117">
        <f>IF(E15="d. c.", "d. c.", E15/$E24*100)</f>
        <v>0</v>
      </c>
    </row>
    <row r="16" spans="1:6" s="24" customFormat="1" ht="11.25" customHeight="1" x14ac:dyDescent="0.2">
      <c r="A16" s="33" t="s">
        <v>140</v>
      </c>
      <c r="B16" s="49">
        <v>0</v>
      </c>
      <c r="C16" s="117">
        <f>IF(B16="d. c.", "d. c.", B16/$B24*100)</f>
        <v>0</v>
      </c>
      <c r="D16" s="59"/>
      <c r="E16" s="49">
        <v>0</v>
      </c>
      <c r="F16" s="117">
        <f>IF(E16="d. c.", "d. c.", E16/$E24*100)</f>
        <v>0</v>
      </c>
    </row>
    <row r="17" spans="1:6" s="24" customFormat="1" ht="11.25" customHeight="1" x14ac:dyDescent="0.2">
      <c r="A17" s="33" t="s">
        <v>65</v>
      </c>
      <c r="B17" s="51">
        <v>13</v>
      </c>
      <c r="C17" s="117">
        <f>IF(B17="d. c.", "d. c.", B17/$B24*100)</f>
        <v>1.6049382716049383</v>
      </c>
      <c r="D17" s="59"/>
      <c r="E17" s="51">
        <v>3.2667290000000002</v>
      </c>
      <c r="F17" s="117">
        <f>IF(E17="d. c.", "d. c.", E17/$E24*100)</f>
        <v>0.68087248602395101</v>
      </c>
    </row>
    <row r="18" spans="1:6" s="24" customFormat="1" ht="11.25" customHeight="1" x14ac:dyDescent="0.2">
      <c r="A18" s="33" t="s">
        <v>66</v>
      </c>
      <c r="B18" s="51">
        <v>35</v>
      </c>
      <c r="C18" s="117">
        <f>IF(B18="d. c.", "d. c.", B18/$B24*100)</f>
        <v>4.3209876543209873</v>
      </c>
      <c r="D18" s="59"/>
      <c r="E18" s="51">
        <v>11.205899759999999</v>
      </c>
      <c r="F18" s="117">
        <f>IF(E18="d. c.", "d. c.", E18/$E24*100)</f>
        <v>2.335605073982689</v>
      </c>
    </row>
    <row r="19" spans="1:6" s="24" customFormat="1" ht="11.25" customHeight="1" x14ac:dyDescent="0.2">
      <c r="A19" s="33" t="s">
        <v>67</v>
      </c>
      <c r="B19" s="59">
        <v>18</v>
      </c>
      <c r="C19" s="117">
        <f>IF(B19="d. c.", "d. c.", B19/$B24*100)</f>
        <v>2.2222222222222223</v>
      </c>
      <c r="D19" s="59"/>
      <c r="E19" s="59">
        <v>4.6189090000000004</v>
      </c>
      <c r="F19" s="117">
        <f>IF(E19="d. c.", "d. c.", E19/$E24*100)</f>
        <v>0.96270246278414939</v>
      </c>
    </row>
    <row r="20" spans="1:6" s="24" customFormat="1" ht="11.25" customHeight="1" x14ac:dyDescent="0.2">
      <c r="A20" s="33" t="s">
        <v>68</v>
      </c>
      <c r="B20" s="59">
        <v>21</v>
      </c>
      <c r="C20" s="117">
        <f>IF(B20="d. c.", "d. c.", B20/$B24*100)</f>
        <v>2.5925925925925926</v>
      </c>
      <c r="D20" s="59"/>
      <c r="E20" s="59">
        <v>3.8557899999999998</v>
      </c>
      <c r="F20" s="117">
        <f>IF(E20="d. c.", "d. c.", E20/$E24*100)</f>
        <v>0.80364833534899582</v>
      </c>
    </row>
    <row r="21" spans="1:6" s="24" customFormat="1" ht="11.25" customHeight="1" x14ac:dyDescent="0.2">
      <c r="A21" s="33" t="s">
        <v>69</v>
      </c>
      <c r="B21" s="51">
        <v>73</v>
      </c>
      <c r="C21" s="117">
        <f>IF(B21="d. c.", "d. c.", B21/$B24*100)</f>
        <v>9.0123456790123448</v>
      </c>
      <c r="D21" s="59"/>
      <c r="E21" s="51">
        <v>17.379106</v>
      </c>
      <c r="F21" s="117">
        <f>IF(E21="d. c.", "d. c.", E21/$E24*100)</f>
        <v>3.6222640773366148</v>
      </c>
    </row>
    <row r="22" spans="1:6" s="24" customFormat="1" ht="11.25" customHeight="1" x14ac:dyDescent="0.2">
      <c r="A22" s="33" t="s">
        <v>70</v>
      </c>
      <c r="B22" s="59" t="s">
        <v>72</v>
      </c>
      <c r="C22" s="117" t="str">
        <f>IF(B22="d. c.", "d. c.", B22/$B24*100)</f>
        <v>d. c.</v>
      </c>
      <c r="D22" s="59"/>
      <c r="E22" s="59" t="s">
        <v>72</v>
      </c>
      <c r="F22" s="117" t="str">
        <f>IF(E22="d. c.", "d. c.", E22/$E24*100)</f>
        <v>d. c.</v>
      </c>
    </row>
    <row r="23" spans="1:6" s="24" customFormat="1" ht="11.25" customHeight="1" x14ac:dyDescent="0.2">
      <c r="A23" s="42" t="s">
        <v>71</v>
      </c>
      <c r="B23" s="52">
        <v>57</v>
      </c>
      <c r="C23" s="118">
        <f>IF(B23="d. c.", "d. c.", B23/$B24*100)</f>
        <v>7.0370370370370372</v>
      </c>
      <c r="D23" s="62"/>
      <c r="E23" s="52">
        <v>67.758877299999995</v>
      </c>
      <c r="F23" s="118">
        <f>IF(E23="d. c.", "d. c.", E23/$E24*100)</f>
        <v>14.122737220455953</v>
      </c>
    </row>
    <row r="24" spans="1:6" s="24" customFormat="1" ht="11.25" customHeight="1" thickBot="1" x14ac:dyDescent="0.25">
      <c r="A24" s="36" t="s">
        <v>141</v>
      </c>
      <c r="B24" s="53">
        <v>810</v>
      </c>
      <c r="C24" s="63">
        <v>100.00000000000001</v>
      </c>
      <c r="D24" s="64"/>
      <c r="E24" s="53">
        <v>479.78572596999999</v>
      </c>
      <c r="F24" s="63">
        <v>100</v>
      </c>
    </row>
    <row r="27" spans="1:6" x14ac:dyDescent="0.3">
      <c r="B27" s="162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F0ED-69C7-4776-9CD4-38D730EF4DD0}">
  <sheetPr codeName="Feuil25">
    <tabColor theme="9" tint="0.39997558519241921"/>
  </sheetPr>
  <dimension ref="A1:F10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171</v>
      </c>
    </row>
    <row r="2" spans="1:6" ht="11.25" customHeight="1" x14ac:dyDescent="0.3"/>
    <row r="3" spans="1:6" ht="11.25" customHeight="1" x14ac:dyDescent="0.3">
      <c r="A3" s="2" t="str">
        <f>'Liste des tableaux'!B24</f>
        <v>Crédit pour salaires RD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2479</v>
      </c>
      <c r="C7" s="65">
        <f>B7/B10*100</f>
        <v>65.913320925285817</v>
      </c>
      <c r="D7" s="33"/>
      <c r="E7" s="39">
        <v>148.0963635</v>
      </c>
      <c r="F7" s="65">
        <f>E7/E10*100</f>
        <v>35.283689217256544</v>
      </c>
    </row>
    <row r="8" spans="1:6" s="24" customFormat="1" ht="11.25" customHeight="1" x14ac:dyDescent="0.2">
      <c r="A8" s="33" t="s">
        <v>158</v>
      </c>
      <c r="B8" s="39">
        <v>750</v>
      </c>
      <c r="C8" s="65">
        <f>B8/B10*100</f>
        <v>19.941504918904545</v>
      </c>
      <c r="D8" s="33"/>
      <c r="E8" s="39">
        <v>95.009893520000006</v>
      </c>
      <c r="F8" s="65">
        <f>E8/E10*100</f>
        <v>22.635934308571436</v>
      </c>
    </row>
    <row r="9" spans="1:6" s="24" customFormat="1" ht="11.25" customHeight="1" x14ac:dyDescent="0.2">
      <c r="A9" s="42" t="s">
        <v>159</v>
      </c>
      <c r="B9" s="43">
        <v>532</v>
      </c>
      <c r="C9" s="66">
        <f>B9/B10*100</f>
        <v>14.145174155809626</v>
      </c>
      <c r="D9" s="42"/>
      <c r="E9" s="43">
        <v>176.62412488000001</v>
      </c>
      <c r="F9" s="66">
        <f>E9/E10*100</f>
        <v>42.080376474172027</v>
      </c>
    </row>
    <row r="10" spans="1:6" s="24" customFormat="1" ht="11.25" customHeight="1" thickBot="1" x14ac:dyDescent="0.25">
      <c r="A10" s="36" t="s">
        <v>141</v>
      </c>
      <c r="B10" s="46">
        <v>3761</v>
      </c>
      <c r="C10" s="67">
        <v>99.999999999999986</v>
      </c>
      <c r="D10" s="36"/>
      <c r="E10" s="46">
        <v>419.7303819</v>
      </c>
      <c r="F10" s="6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8BFF-30DB-42A3-8EC6-5E970525F04C}">
  <sheetPr codeName="Feuil26">
    <tabColor theme="9" tint="0.39997558519241921"/>
  </sheetPr>
  <dimension ref="A1:F28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1.6640625" customWidth="1"/>
  </cols>
  <sheetData>
    <row r="1" spans="1:6" ht="11.25" customHeight="1" x14ac:dyDescent="0.3">
      <c r="A1" s="1" t="s">
        <v>172</v>
      </c>
    </row>
    <row r="2" spans="1:6" ht="11.25" customHeight="1" x14ac:dyDescent="0.3"/>
    <row r="3" spans="1:6" ht="11.25" customHeight="1" x14ac:dyDescent="0.3">
      <c r="A3" s="2" t="str">
        <f>'Liste des tableaux'!B25</f>
        <v>Crédit pour salaires RD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51">
        <v>36</v>
      </c>
      <c r="C7" s="60">
        <f>IF(B7 = "d. c.", "d. c.", B7/$B$24*100)</f>
        <v>0.95719223610741833</v>
      </c>
      <c r="D7" s="59"/>
      <c r="E7" s="51">
        <v>1.377364</v>
      </c>
      <c r="F7" s="60">
        <f>IF(E7 = "d. c.", "d. c.", E7/$E$24*100)</f>
        <v>0.32815446758108507</v>
      </c>
    </row>
    <row r="8" spans="1:6" s="24" customFormat="1" ht="11.25" customHeight="1" x14ac:dyDescent="0.2">
      <c r="A8" s="33" t="s">
        <v>55</v>
      </c>
      <c r="B8" s="51">
        <v>43</v>
      </c>
      <c r="C8" s="60">
        <f t="shared" ref="C8:C16" si="0">IF(B8 = "d. c.", "d. c.", B8/$B$24*100)</f>
        <v>1.1433129486838607</v>
      </c>
      <c r="D8" s="59"/>
      <c r="E8" s="51">
        <v>1.4781040000000001</v>
      </c>
      <c r="F8" s="60">
        <f t="shared" ref="F8:F15" si="1">IF(E8 = "d. c.", "d. c.", E8/$E$24*100)</f>
        <v>0.35215558933547864</v>
      </c>
    </row>
    <row r="9" spans="1:6" s="24" customFormat="1" ht="11.25" customHeight="1" x14ac:dyDescent="0.2">
      <c r="A9" s="33" t="s">
        <v>56</v>
      </c>
      <c r="B9" s="51">
        <v>296</v>
      </c>
      <c r="C9" s="60">
        <f t="shared" si="0"/>
        <v>7.8702472746609953</v>
      </c>
      <c r="D9" s="59"/>
      <c r="E9" s="51">
        <v>29.539816729999998</v>
      </c>
      <c r="F9" s="60">
        <f t="shared" si="1"/>
        <v>7.0378076031288597</v>
      </c>
    </row>
    <row r="10" spans="1:6" s="24" customFormat="1" ht="11.25" customHeight="1" x14ac:dyDescent="0.2">
      <c r="A10" s="33" t="s">
        <v>57</v>
      </c>
      <c r="B10" s="51">
        <v>46</v>
      </c>
      <c r="C10" s="60">
        <f t="shared" si="0"/>
        <v>1.2230789683594789</v>
      </c>
      <c r="D10" s="59"/>
      <c r="E10" s="51">
        <v>2.48155014</v>
      </c>
      <c r="F10" s="60">
        <f t="shared" si="1"/>
        <v>0.59122480692646762</v>
      </c>
    </row>
    <row r="11" spans="1:6" s="24" customFormat="1" ht="11.25" customHeight="1" x14ac:dyDescent="0.2">
      <c r="A11" s="33" t="s">
        <v>58</v>
      </c>
      <c r="B11" s="51">
        <v>165</v>
      </c>
      <c r="C11" s="60">
        <f t="shared" si="0"/>
        <v>4.3871310821589997</v>
      </c>
      <c r="D11" s="59"/>
      <c r="E11" s="51">
        <v>13.88209662</v>
      </c>
      <c r="F11" s="60">
        <f t="shared" si="1"/>
        <v>3.3073842682437475</v>
      </c>
    </row>
    <row r="12" spans="1:6" s="24" customFormat="1" ht="11.25" customHeight="1" x14ac:dyDescent="0.2">
      <c r="A12" s="33" t="s">
        <v>59</v>
      </c>
      <c r="B12" s="51">
        <v>1660</v>
      </c>
      <c r="C12" s="60">
        <f t="shared" si="0"/>
        <v>44.137197553842064</v>
      </c>
      <c r="D12" s="59"/>
      <c r="E12" s="51">
        <v>218.12524454000001</v>
      </c>
      <c r="F12" s="60">
        <f t="shared" si="1"/>
        <v>51.967942742817208</v>
      </c>
    </row>
    <row r="13" spans="1:6" s="24" customFormat="1" ht="11.25" customHeight="1" x14ac:dyDescent="0.2">
      <c r="A13" s="33" t="s">
        <v>60</v>
      </c>
      <c r="B13" s="51">
        <v>45</v>
      </c>
      <c r="C13" s="60">
        <f t="shared" si="0"/>
        <v>1.1964902951342729</v>
      </c>
      <c r="D13" s="59"/>
      <c r="E13" s="51">
        <v>2.6527970000000001</v>
      </c>
      <c r="F13" s="60">
        <f t="shared" si="1"/>
        <v>0.63202405982420018</v>
      </c>
    </row>
    <row r="14" spans="1:6" s="24" customFormat="1" ht="11.25" customHeight="1" x14ac:dyDescent="0.2">
      <c r="A14" s="33" t="s">
        <v>61</v>
      </c>
      <c r="B14" s="51">
        <v>16</v>
      </c>
      <c r="C14" s="60">
        <f t="shared" si="0"/>
        <v>0.42541877160329705</v>
      </c>
      <c r="D14" s="59"/>
      <c r="E14" s="51">
        <v>0.90667699999999996</v>
      </c>
      <c r="F14" s="60">
        <f t="shared" si="1"/>
        <v>0.21601414600861896</v>
      </c>
    </row>
    <row r="15" spans="1:6" s="24" customFormat="1" ht="11.25" customHeight="1" x14ac:dyDescent="0.2">
      <c r="A15" s="33" t="s">
        <v>167</v>
      </c>
      <c r="B15" s="51" t="s">
        <v>72</v>
      </c>
      <c r="C15" s="60" t="str">
        <f t="shared" si="0"/>
        <v>d. c.</v>
      </c>
      <c r="D15" s="59"/>
      <c r="E15" s="60" t="s">
        <v>72</v>
      </c>
      <c r="F15" s="60" t="str">
        <f t="shared" si="1"/>
        <v>d. c.</v>
      </c>
    </row>
    <row r="16" spans="1:6" s="24" customFormat="1" ht="11.25" customHeight="1" x14ac:dyDescent="0.2">
      <c r="A16" s="33" t="s">
        <v>140</v>
      </c>
      <c r="B16" s="51" t="s">
        <v>72</v>
      </c>
      <c r="C16" s="60" t="str">
        <f t="shared" si="0"/>
        <v>d. c.</v>
      </c>
      <c r="D16" s="59"/>
      <c r="E16" s="51" t="s">
        <v>72</v>
      </c>
      <c r="F16" s="60" t="str">
        <f>IF(E16 = "d. c.", "d. c.", E16/$E$24*100)</f>
        <v>d. c.</v>
      </c>
    </row>
    <row r="17" spans="1:6" s="24" customFormat="1" ht="11.25" customHeight="1" x14ac:dyDescent="0.2">
      <c r="A17" s="33" t="s">
        <v>65</v>
      </c>
      <c r="B17" s="51">
        <v>129</v>
      </c>
      <c r="C17" s="60">
        <f t="shared" ref="C17:C22" si="2">IF(B17 = "d. c.", "d. c.", B17/$B$24*100)</f>
        <v>3.4299388460515821</v>
      </c>
      <c r="D17" s="59"/>
      <c r="E17" s="51">
        <v>8.4393980000000006</v>
      </c>
      <c r="F17" s="60">
        <f t="shared" ref="F17:F22" si="3">IF(E17 = "d. c.", "d. c.", E17/$E$24*100)</f>
        <v>2.0106712222730332</v>
      </c>
    </row>
    <row r="18" spans="1:6" s="24" customFormat="1" ht="11.25" customHeight="1" x14ac:dyDescent="0.2">
      <c r="A18" s="33" t="s">
        <v>66</v>
      </c>
      <c r="B18" s="51">
        <v>176</v>
      </c>
      <c r="C18" s="60">
        <f t="shared" si="2"/>
        <v>4.6796064876362671</v>
      </c>
      <c r="D18" s="59"/>
      <c r="E18" s="51">
        <v>17.772586050000001</v>
      </c>
      <c r="F18" s="60">
        <f t="shared" si="3"/>
        <v>4.2342862981584899</v>
      </c>
    </row>
    <row r="19" spans="1:6" s="24" customFormat="1" ht="11.25" customHeight="1" x14ac:dyDescent="0.2">
      <c r="A19" s="33" t="s">
        <v>67</v>
      </c>
      <c r="B19" s="51">
        <v>92</v>
      </c>
      <c r="C19" s="60">
        <f t="shared" si="2"/>
        <v>2.4461579367189579</v>
      </c>
      <c r="D19" s="59"/>
      <c r="E19" s="51">
        <v>3.9402164399999999</v>
      </c>
      <c r="F19" s="60">
        <f t="shared" si="3"/>
        <v>0.93874939959403492</v>
      </c>
    </row>
    <row r="20" spans="1:6" s="24" customFormat="1" ht="11.25" customHeight="1" x14ac:dyDescent="0.2">
      <c r="A20" s="33" t="s">
        <v>68</v>
      </c>
      <c r="B20" s="51">
        <v>169</v>
      </c>
      <c r="C20" s="60">
        <f t="shared" si="2"/>
        <v>4.4934857750598241</v>
      </c>
      <c r="D20" s="59"/>
      <c r="E20" s="51">
        <v>13.24206689</v>
      </c>
      <c r="F20" s="60">
        <f t="shared" si="3"/>
        <v>3.1548983492824445</v>
      </c>
    </row>
    <row r="21" spans="1:6" s="24" customFormat="1" ht="11.25" customHeight="1" x14ac:dyDescent="0.2">
      <c r="A21" s="33" t="s">
        <v>69</v>
      </c>
      <c r="B21" s="51">
        <v>513</v>
      </c>
      <c r="C21" s="60">
        <f t="shared" si="2"/>
        <v>13.639989364530711</v>
      </c>
      <c r="D21" s="59"/>
      <c r="E21" s="51">
        <v>36.558192460000001</v>
      </c>
      <c r="F21" s="60">
        <f t="shared" si="3"/>
        <v>8.7099228544075054</v>
      </c>
    </row>
    <row r="22" spans="1:6" s="24" customFormat="1" ht="11.25" customHeight="1" x14ac:dyDescent="0.2">
      <c r="A22" s="33" t="s">
        <v>70</v>
      </c>
      <c r="B22" s="51">
        <v>82</v>
      </c>
      <c r="C22" s="60">
        <f t="shared" si="2"/>
        <v>2.180271204466897</v>
      </c>
      <c r="D22" s="59"/>
      <c r="E22" s="51">
        <v>6.3604753299999999</v>
      </c>
      <c r="F22" s="60">
        <f t="shared" si="3"/>
        <v>1.5153716776965103</v>
      </c>
    </row>
    <row r="23" spans="1:6" s="24" customFormat="1" ht="11.25" customHeight="1" x14ac:dyDescent="0.2">
      <c r="A23" s="42" t="s">
        <v>71</v>
      </c>
      <c r="B23" s="52">
        <v>277</v>
      </c>
      <c r="C23" s="61">
        <f>IF(B23 = "d. c.", "d. c.", B23/$B$24*100)</f>
        <v>7.3650624833820793</v>
      </c>
      <c r="D23" s="62"/>
      <c r="E23" s="52">
        <v>62.590881699999997</v>
      </c>
      <c r="F23" s="61">
        <f>IF(E23 = "d. c.", "d. c.", E23/$E$24*100)</f>
        <v>14.91216371249298</v>
      </c>
    </row>
    <row r="24" spans="1:6" s="24" customFormat="1" ht="11.25" customHeight="1" thickBot="1" x14ac:dyDescent="0.25">
      <c r="A24" s="36" t="s">
        <v>141</v>
      </c>
      <c r="B24" s="53">
        <v>3761</v>
      </c>
      <c r="C24" s="63">
        <v>100</v>
      </c>
      <c r="D24" s="64"/>
      <c r="E24" s="53">
        <v>419.7303819</v>
      </c>
      <c r="F24" s="63">
        <v>100</v>
      </c>
    </row>
    <row r="28" spans="1:6" x14ac:dyDescent="0.3">
      <c r="B28" s="144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DC45-F723-45A7-A382-81D5633074CB}">
  <sheetPr codeName="Feuil27">
    <tabColor theme="9" tint="0.39997558519241921"/>
  </sheetPr>
  <dimension ref="A1:F10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173</v>
      </c>
    </row>
    <row r="2" spans="1:6" ht="11.25" customHeight="1" x14ac:dyDescent="0.3"/>
    <row r="3" spans="1:6" ht="11.25" customHeight="1" x14ac:dyDescent="0.3">
      <c r="A3" s="2" t="str">
        <f>'Liste des tableaux'!B26</f>
        <v>Crédit d’impôt pour investissement et innovation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2668</v>
      </c>
      <c r="C7" s="65">
        <f>B7/B10*100</f>
        <v>61.276986678915932</v>
      </c>
      <c r="D7" s="33"/>
      <c r="E7" s="39">
        <v>92.781869599999993</v>
      </c>
      <c r="F7" s="65">
        <f>E7/E10*100</f>
        <v>26.855696070269335</v>
      </c>
    </row>
    <row r="8" spans="1:6" s="24" customFormat="1" ht="11.25" customHeight="1" x14ac:dyDescent="0.2">
      <c r="A8" s="33" t="s">
        <v>158</v>
      </c>
      <c r="B8" s="39">
        <v>1130</v>
      </c>
      <c r="C8" s="65">
        <f>B8/B10*100</f>
        <v>25.953146531924666</v>
      </c>
      <c r="D8" s="33"/>
      <c r="E8" s="39">
        <v>100.22839927</v>
      </c>
      <c r="F8" s="65">
        <f>E8/E10*100</f>
        <v>29.011092792257394</v>
      </c>
    </row>
    <row r="9" spans="1:6" s="24" customFormat="1" ht="11.25" customHeight="1" x14ac:dyDescent="0.2">
      <c r="A9" s="42" t="s">
        <v>159</v>
      </c>
      <c r="B9" s="43">
        <v>556</v>
      </c>
      <c r="C9" s="66">
        <f>B9/B10*100</f>
        <v>12.769866789159392</v>
      </c>
      <c r="D9" s="42"/>
      <c r="E9" s="43">
        <v>152.47275028999999</v>
      </c>
      <c r="F9" s="66">
        <f>E9/E10*100</f>
        <v>44.133211137473253</v>
      </c>
    </row>
    <row r="10" spans="1:6" s="24" customFormat="1" ht="11.25" customHeight="1" thickBot="1" x14ac:dyDescent="0.25">
      <c r="A10" s="36" t="s">
        <v>141</v>
      </c>
      <c r="B10" s="46">
        <v>4354</v>
      </c>
      <c r="C10" s="67">
        <v>100</v>
      </c>
      <c r="D10" s="36"/>
      <c r="E10" s="46">
        <v>345.48301916000003</v>
      </c>
      <c r="F10" s="67">
        <v>99.999999999999986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8088-0F0D-427F-B5FD-5DCDAA22BF57}">
  <sheetPr codeName="Feuil28">
    <tabColor theme="9" tint="0.39997558519241921"/>
  </sheetPr>
  <dimension ref="A1:F29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174</v>
      </c>
    </row>
    <row r="2" spans="1:6" ht="11.25" customHeight="1" x14ac:dyDescent="0.3"/>
    <row r="3" spans="1:6" ht="11.25" customHeight="1" x14ac:dyDescent="0.3">
      <c r="A3" s="2" t="str">
        <f>'Liste des tableaux'!B27</f>
        <v>Crédit d’impôt pour investissement et innovation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>
        <v>161</v>
      </c>
      <c r="C7" s="76">
        <f>IF(B7="d. c.", "d. c.", B7/B$24*100)</f>
        <v>3.697749196141479</v>
      </c>
      <c r="D7" s="59"/>
      <c r="E7" s="49">
        <v>36.9725587</v>
      </c>
      <c r="F7" s="76">
        <f>IF(E7="d. c.", "d. c.", E7/E$24*100)</f>
        <v>10.701700705839112</v>
      </c>
    </row>
    <row r="8" spans="1:6" s="24" customFormat="1" ht="11.25" customHeight="1" x14ac:dyDescent="0.2">
      <c r="A8" s="33" t="s">
        <v>55</v>
      </c>
      <c r="B8" s="49">
        <v>215</v>
      </c>
      <c r="C8" s="76">
        <f t="shared" ref="C8:C23" si="0">IF(B8="d. c.", "d. c.", B8/B$24*100)</f>
        <v>4.9379880569591181</v>
      </c>
      <c r="D8" s="59"/>
      <c r="E8" s="49">
        <v>13.08754555</v>
      </c>
      <c r="F8" s="76">
        <f t="shared" ref="F8:F23" si="1">IF(E8="d. c.", "d. c.", E8/E$24*100)</f>
        <v>3.7881877904797681</v>
      </c>
    </row>
    <row r="9" spans="1:6" s="24" customFormat="1" ht="11.25" customHeight="1" x14ac:dyDescent="0.2">
      <c r="A9" s="33" t="s">
        <v>56</v>
      </c>
      <c r="B9" s="49">
        <v>449</v>
      </c>
      <c r="C9" s="76">
        <f t="shared" si="0"/>
        <v>10.312356453835553</v>
      </c>
      <c r="D9" s="59"/>
      <c r="E9" s="49">
        <v>26.355790760000001</v>
      </c>
      <c r="F9" s="76">
        <f t="shared" si="1"/>
        <v>7.6286790662189148</v>
      </c>
    </row>
    <row r="10" spans="1:6" s="24" customFormat="1" ht="11.25" customHeight="1" x14ac:dyDescent="0.2">
      <c r="A10" s="33" t="s">
        <v>57</v>
      </c>
      <c r="B10" s="49">
        <v>155</v>
      </c>
      <c r="C10" s="76">
        <f t="shared" si="0"/>
        <v>3.5599448782728524</v>
      </c>
      <c r="D10" s="59"/>
      <c r="E10" s="49">
        <v>12.02754045</v>
      </c>
      <c r="F10" s="76">
        <f t="shared" si="1"/>
        <v>3.4813694980562295</v>
      </c>
    </row>
    <row r="11" spans="1:6" s="24" customFormat="1" ht="11.25" customHeight="1" x14ac:dyDescent="0.2">
      <c r="A11" s="33" t="s">
        <v>58</v>
      </c>
      <c r="B11" s="49">
        <v>401</v>
      </c>
      <c r="C11" s="76">
        <f t="shared" si="0"/>
        <v>9.2099219108865409</v>
      </c>
      <c r="D11" s="59"/>
      <c r="E11" s="49">
        <v>32.636598370000002</v>
      </c>
      <c r="F11" s="76">
        <f t="shared" si="1"/>
        <v>9.4466577400394165</v>
      </c>
    </row>
    <row r="12" spans="1:6" s="24" customFormat="1" ht="11.25" customHeight="1" x14ac:dyDescent="0.2">
      <c r="A12" s="33" t="s">
        <v>59</v>
      </c>
      <c r="B12" s="51">
        <v>724</v>
      </c>
      <c r="C12" s="76">
        <f t="shared" si="0"/>
        <v>16.628387689480935</v>
      </c>
      <c r="D12" s="59"/>
      <c r="E12" s="51">
        <v>46.287944609999997</v>
      </c>
      <c r="F12" s="76">
        <f t="shared" si="1"/>
        <v>13.39803754249442</v>
      </c>
    </row>
    <row r="13" spans="1:6" s="24" customFormat="1" ht="11.25" customHeight="1" x14ac:dyDescent="0.2">
      <c r="A13" s="33" t="s">
        <v>60</v>
      </c>
      <c r="B13" s="49">
        <v>74</v>
      </c>
      <c r="C13" s="76">
        <f t="shared" si="0"/>
        <v>1.6995865870463942</v>
      </c>
      <c r="D13" s="59"/>
      <c r="E13" s="49">
        <v>7.56776348</v>
      </c>
      <c r="F13" s="76">
        <f t="shared" si="1"/>
        <v>2.1904878272744335</v>
      </c>
    </row>
    <row r="14" spans="1:6" s="24" customFormat="1" ht="11.25" customHeight="1" x14ac:dyDescent="0.2">
      <c r="A14" s="33" t="s">
        <v>61</v>
      </c>
      <c r="B14" s="51">
        <v>60</v>
      </c>
      <c r="C14" s="76">
        <f t="shared" si="0"/>
        <v>1.3780431786862657</v>
      </c>
      <c r="D14" s="59"/>
      <c r="E14" s="51">
        <v>5.0022039999999999</v>
      </c>
      <c r="F14" s="76">
        <f t="shared" si="1"/>
        <v>1.4478870805755522</v>
      </c>
    </row>
    <row r="15" spans="1:6" s="24" customFormat="1" ht="11.25" customHeight="1" x14ac:dyDescent="0.2">
      <c r="A15" s="33" t="s">
        <v>167</v>
      </c>
      <c r="B15" s="49">
        <v>27</v>
      </c>
      <c r="C15" s="76">
        <f t="shared" si="0"/>
        <v>0.62011943040881945</v>
      </c>
      <c r="D15" s="59"/>
      <c r="E15" s="49">
        <v>27</v>
      </c>
      <c r="F15" s="76">
        <f t="shared" si="1"/>
        <v>7.8151453190513438</v>
      </c>
    </row>
    <row r="16" spans="1:6" s="24" customFormat="1" ht="11.25" customHeight="1" x14ac:dyDescent="0.2">
      <c r="A16" s="33" t="s">
        <v>140</v>
      </c>
      <c r="B16" s="49">
        <v>34</v>
      </c>
      <c r="C16" s="76">
        <f t="shared" si="0"/>
        <v>0.78089113458888371</v>
      </c>
      <c r="D16" s="59"/>
      <c r="E16" s="49">
        <v>3.5400258</v>
      </c>
      <c r="F16" s="76">
        <f t="shared" si="1"/>
        <v>1.0246598540811478</v>
      </c>
    </row>
    <row r="17" spans="1:6" s="24" customFormat="1" ht="11.25" customHeight="1" x14ac:dyDescent="0.2">
      <c r="A17" s="33" t="s">
        <v>65</v>
      </c>
      <c r="B17" s="49">
        <v>501</v>
      </c>
      <c r="C17" s="76">
        <f t="shared" si="0"/>
        <v>11.506660542030318</v>
      </c>
      <c r="D17" s="59"/>
      <c r="E17" s="49">
        <v>48.557783700000002</v>
      </c>
      <c r="F17" s="76">
        <f t="shared" si="1"/>
        <v>14.055042073576395</v>
      </c>
    </row>
    <row r="18" spans="1:6" s="24" customFormat="1" ht="11.25" customHeight="1" x14ac:dyDescent="0.2">
      <c r="A18" s="33" t="s">
        <v>66</v>
      </c>
      <c r="B18" s="49">
        <v>144</v>
      </c>
      <c r="C18" s="76">
        <f t="shared" si="0"/>
        <v>3.3073036288470372</v>
      </c>
      <c r="D18" s="59"/>
      <c r="E18" s="49">
        <v>5.4147034700000001</v>
      </c>
      <c r="F18" s="76">
        <f t="shared" si="1"/>
        <v>1.5672849806526508</v>
      </c>
    </row>
    <row r="19" spans="1:6" s="24" customFormat="1" ht="11.25" customHeight="1" x14ac:dyDescent="0.2">
      <c r="A19" s="33" t="s">
        <v>67</v>
      </c>
      <c r="B19" s="49">
        <v>249</v>
      </c>
      <c r="C19" s="76">
        <f t="shared" si="0"/>
        <v>5.7188791915480017</v>
      </c>
      <c r="D19" s="59"/>
      <c r="E19" s="49">
        <v>10.977038739999999</v>
      </c>
      <c r="F19" s="76">
        <f t="shared" si="1"/>
        <v>3.1773019602206021</v>
      </c>
    </row>
    <row r="20" spans="1:6" s="24" customFormat="1" ht="11.25" customHeight="1" x14ac:dyDescent="0.2">
      <c r="A20" s="33" t="s">
        <v>68</v>
      </c>
      <c r="B20" s="49">
        <v>237</v>
      </c>
      <c r="C20" s="76">
        <f t="shared" si="0"/>
        <v>5.4432705558107486</v>
      </c>
      <c r="D20" s="59"/>
      <c r="E20" s="49">
        <v>11.185369420000001</v>
      </c>
      <c r="F20" s="76">
        <f t="shared" si="1"/>
        <v>3.2376032394286316</v>
      </c>
    </row>
    <row r="21" spans="1:6" s="24" customFormat="1" ht="11.25" customHeight="1" x14ac:dyDescent="0.2">
      <c r="A21" s="33" t="s">
        <v>69</v>
      </c>
      <c r="B21" s="49">
        <v>578</v>
      </c>
      <c r="C21" s="76">
        <f t="shared" si="0"/>
        <v>13.275149288011024</v>
      </c>
      <c r="D21" s="59"/>
      <c r="E21" s="49">
        <v>38.020694630000001</v>
      </c>
      <c r="F21" s="76">
        <f t="shared" si="1"/>
        <v>11.005083469063893</v>
      </c>
    </row>
    <row r="22" spans="1:6" s="24" customFormat="1" ht="11.25" customHeight="1" x14ac:dyDescent="0.2">
      <c r="A22" s="33" t="s">
        <v>70</v>
      </c>
      <c r="B22" s="49">
        <v>252</v>
      </c>
      <c r="C22" s="76">
        <f t="shared" si="0"/>
        <v>5.787781350482315</v>
      </c>
      <c r="D22" s="59"/>
      <c r="E22" s="49">
        <v>23.895698809999999</v>
      </c>
      <c r="F22" s="76">
        <f t="shared" si="1"/>
        <v>6.9166058777937867</v>
      </c>
    </row>
    <row r="23" spans="1:6" s="24" customFormat="1" ht="11.25" customHeight="1" x14ac:dyDescent="0.2">
      <c r="A23" s="42" t="s">
        <v>71</v>
      </c>
      <c r="B23" s="52">
        <v>93</v>
      </c>
      <c r="C23" s="78">
        <f t="shared" si="0"/>
        <v>2.1359669269637118</v>
      </c>
      <c r="D23" s="62"/>
      <c r="E23" s="52">
        <v>22.31022827</v>
      </c>
      <c r="F23" s="78">
        <f t="shared" si="1"/>
        <v>6.4576917048613875</v>
      </c>
    </row>
    <row r="24" spans="1:6" s="24" customFormat="1" ht="11.25" customHeight="1" thickBot="1" x14ac:dyDescent="0.25">
      <c r="A24" s="36" t="s">
        <v>141</v>
      </c>
      <c r="B24" s="53">
        <v>4354</v>
      </c>
      <c r="C24" s="79">
        <v>100</v>
      </c>
      <c r="D24" s="64"/>
      <c r="E24" s="53">
        <v>345.48301916000003</v>
      </c>
      <c r="F24" s="79">
        <v>100</v>
      </c>
    </row>
    <row r="27" spans="1:6" x14ac:dyDescent="0.3">
      <c r="C27" s="144"/>
    </row>
    <row r="28" spans="1:6" x14ac:dyDescent="0.3">
      <c r="C28" s="144"/>
    </row>
    <row r="29" spans="1:6" x14ac:dyDescent="0.3">
      <c r="C29" s="144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411D-9DCE-4C11-8FF8-C9D1D7E97C6A}">
  <sheetPr codeName="Feuil29">
    <tabColor theme="9" tint="0.39997558519241921"/>
  </sheetPr>
  <dimension ref="A1:J17"/>
  <sheetViews>
    <sheetView zoomScale="115" zoomScaleNormal="115" workbookViewId="0"/>
  </sheetViews>
  <sheetFormatPr baseColWidth="10" defaultRowHeight="14.4" x14ac:dyDescent="0.3"/>
  <cols>
    <col min="1" max="1" width="33.5546875" customWidth="1"/>
    <col min="3" max="3" width="12.33203125" customWidth="1"/>
    <col min="4" max="4" width="2.6640625" customWidth="1"/>
  </cols>
  <sheetData>
    <row r="1" spans="1:6" ht="11.25" customHeight="1" x14ac:dyDescent="0.3">
      <c r="A1" s="1" t="s">
        <v>175</v>
      </c>
    </row>
    <row r="2" spans="1:6" ht="11.25" customHeight="1" x14ac:dyDescent="0.3"/>
    <row r="3" spans="1:6" ht="11.25" customHeight="1" x14ac:dyDescent="0.3">
      <c r="A3" s="2" t="str">
        <f>'Liste des tableaux'!B28</f>
        <v>Crédit pour des titres multimédias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51">
        <v>193</v>
      </c>
      <c r="C7" s="68">
        <f>IF(B7="d. c.", "d. c.", B7/B$10*100)</f>
        <v>81.092436974789919</v>
      </c>
      <c r="D7" s="69"/>
      <c r="E7" s="51">
        <v>35.839786080000003</v>
      </c>
      <c r="F7" s="68">
        <f>IF(E7="d. c.", "d. c.", E7/E$10*100)</f>
        <v>10.595873165387756</v>
      </c>
    </row>
    <row r="8" spans="1:6" s="24" customFormat="1" ht="11.25" customHeight="1" x14ac:dyDescent="0.2">
      <c r="A8" s="33" t="s">
        <v>158</v>
      </c>
      <c r="B8" s="51">
        <v>25</v>
      </c>
      <c r="C8" s="68">
        <f>IF(B8="d. c.", "d. c.", B8/B$10*100)</f>
        <v>10.504201680672269</v>
      </c>
      <c r="D8" s="69"/>
      <c r="E8" s="51">
        <v>46.295655770000003</v>
      </c>
      <c r="F8" s="68">
        <f>IF(E8="d. c.", "d. c.", E8/E$10*100)</f>
        <v>13.687104480824845</v>
      </c>
    </row>
    <row r="9" spans="1:6" s="24" customFormat="1" ht="11.25" customHeight="1" x14ac:dyDescent="0.2">
      <c r="A9" s="42" t="s">
        <v>159</v>
      </c>
      <c r="B9" s="119">
        <v>20</v>
      </c>
      <c r="C9" s="119">
        <f>IF(B9="d. c.", "d. c.", B9/B$10*100)</f>
        <v>8.4033613445378155</v>
      </c>
      <c r="D9" s="119"/>
      <c r="E9" s="119">
        <v>256.10743366000003</v>
      </c>
      <c r="F9" s="119">
        <f>IF(E9="d. c.", "d. c.", E9/E$10*100)</f>
        <v>75.717022353787428</v>
      </c>
    </row>
    <row r="10" spans="1:6" s="24" customFormat="1" ht="11.25" customHeight="1" thickBot="1" x14ac:dyDescent="0.25">
      <c r="A10" s="36" t="s">
        <v>141</v>
      </c>
      <c r="B10" s="53">
        <v>238</v>
      </c>
      <c r="C10" s="71">
        <v>100</v>
      </c>
      <c r="D10" s="72"/>
      <c r="E10" s="53">
        <v>338.24287550999998</v>
      </c>
      <c r="F10" s="71">
        <v>99.999999999999986</v>
      </c>
    </row>
    <row r="17" spans="6:10" x14ac:dyDescent="0.3">
      <c r="F17" s="51"/>
      <c r="G17" s="68"/>
      <c r="H17" s="69"/>
      <c r="I17" s="51"/>
      <c r="J17" s="68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B38-44D4-4963-9174-220820E91DEE}">
  <sheetPr codeName="Feuil3">
    <tabColor theme="9" tint="0.39997558519241921"/>
  </sheetPr>
  <dimension ref="A1:DD28"/>
  <sheetViews>
    <sheetView zoomScale="115" zoomScaleNormal="115" workbookViewId="0"/>
  </sheetViews>
  <sheetFormatPr baseColWidth="10" defaultColWidth="10.6640625" defaultRowHeight="14.4" x14ac:dyDescent="0.3"/>
  <cols>
    <col min="1" max="1" width="33.5546875" customWidth="1"/>
    <col min="4" max="4" width="2.5546875" customWidth="1"/>
    <col min="7" max="7" width="2.5546875" customWidth="1"/>
    <col min="10" max="10" width="2.5546875" customWidth="1"/>
    <col min="13" max="13" width="2.5546875" customWidth="1"/>
    <col min="16" max="16" width="2.5546875" customWidth="1"/>
    <col min="19" max="19" width="2.5546875" customWidth="1"/>
    <col min="22" max="22" width="2.5546875" customWidth="1"/>
    <col min="25" max="25" width="2.5546875" customWidth="1"/>
    <col min="28" max="28" width="2.5546875" customWidth="1"/>
    <col min="31" max="31" width="2.5546875" customWidth="1"/>
    <col min="34" max="34" width="2.5546875" customWidth="1"/>
    <col min="37" max="37" width="2.5546875" customWidth="1"/>
    <col min="40" max="40" width="2.5546875" customWidth="1"/>
    <col min="43" max="43" width="2.5546875" customWidth="1"/>
    <col min="46" max="46" width="2.5546875" customWidth="1"/>
    <col min="49" max="49" width="2.5546875" customWidth="1"/>
    <col min="52" max="52" width="2.5546875" customWidth="1"/>
    <col min="55" max="55" width="2.5546875" customWidth="1"/>
    <col min="58" max="58" width="2.5546875" customWidth="1"/>
    <col min="61" max="61" width="2.5546875" customWidth="1"/>
    <col min="64" max="64" width="2.5546875" customWidth="1"/>
    <col min="67" max="67" width="2.5546875" customWidth="1"/>
    <col min="70" max="70" width="2.5546875" customWidth="1"/>
    <col min="73" max="73" width="2.5546875" customWidth="1"/>
    <col min="76" max="76" width="2.5546875" customWidth="1"/>
    <col min="79" max="79" width="2.5546875" customWidth="1"/>
    <col min="82" max="82" width="2.5546875" customWidth="1"/>
    <col min="85" max="85" width="2.5546875" customWidth="1"/>
    <col min="88" max="88" width="2.5546875" customWidth="1"/>
    <col min="91" max="91" width="2.5546875" customWidth="1"/>
    <col min="94" max="94" width="2.44140625" customWidth="1"/>
    <col min="97" max="97" width="1.6640625" customWidth="1"/>
    <col min="100" max="100" width="1.88671875" customWidth="1"/>
    <col min="103" max="103" width="1.88671875" customWidth="1"/>
    <col min="105" max="105" width="10.6640625" customWidth="1"/>
    <col min="106" max="106" width="1.6640625" customWidth="1"/>
  </cols>
  <sheetData>
    <row r="1" spans="1:108" ht="11.25" customHeight="1" x14ac:dyDescent="0.3">
      <c r="A1" s="1" t="s">
        <v>210</v>
      </c>
      <c r="B1" s="137">
        <v>0</v>
      </c>
      <c r="C1" s="137">
        <v>0</v>
      </c>
      <c r="D1" s="137">
        <v>0</v>
      </c>
      <c r="E1" s="137">
        <v>0</v>
      </c>
      <c r="F1" s="137">
        <v>0</v>
      </c>
      <c r="G1" s="137">
        <v>0</v>
      </c>
      <c r="H1" s="137">
        <v>0</v>
      </c>
      <c r="I1" s="137">
        <v>0</v>
      </c>
      <c r="J1" s="137">
        <v>0</v>
      </c>
      <c r="K1" s="137">
        <v>0</v>
      </c>
      <c r="L1" s="137">
        <v>0</v>
      </c>
      <c r="M1" s="137">
        <v>0</v>
      </c>
      <c r="N1" s="137">
        <v>0</v>
      </c>
      <c r="O1" s="137">
        <v>0</v>
      </c>
      <c r="P1" s="137">
        <v>0</v>
      </c>
      <c r="Q1" s="137">
        <v>0</v>
      </c>
      <c r="R1" s="137">
        <v>0</v>
      </c>
      <c r="S1" s="137">
        <v>0</v>
      </c>
      <c r="T1" s="137">
        <v>0</v>
      </c>
      <c r="U1" s="137">
        <v>0</v>
      </c>
      <c r="V1" s="137">
        <v>0</v>
      </c>
      <c r="W1" s="137">
        <v>0</v>
      </c>
      <c r="X1" s="137">
        <v>0</v>
      </c>
      <c r="Y1" s="137">
        <v>0</v>
      </c>
      <c r="Z1" s="137">
        <v>0</v>
      </c>
      <c r="AA1" s="137">
        <v>0</v>
      </c>
      <c r="AB1" s="137">
        <v>0</v>
      </c>
      <c r="AC1" s="137">
        <v>0</v>
      </c>
      <c r="AD1" s="137">
        <v>0</v>
      </c>
      <c r="AE1" s="137">
        <v>0</v>
      </c>
      <c r="AF1" s="137">
        <v>0</v>
      </c>
      <c r="AG1" s="137">
        <v>0</v>
      </c>
      <c r="AH1" s="137">
        <v>0</v>
      </c>
      <c r="AI1" s="137">
        <v>0</v>
      </c>
      <c r="AJ1" s="137">
        <v>0</v>
      </c>
      <c r="AK1" s="137">
        <v>0</v>
      </c>
      <c r="AL1" s="137">
        <v>0</v>
      </c>
      <c r="AM1" s="137">
        <v>0</v>
      </c>
      <c r="AN1" s="137">
        <v>0</v>
      </c>
      <c r="AO1" s="137">
        <v>0</v>
      </c>
      <c r="AP1" s="137">
        <v>0</v>
      </c>
      <c r="AQ1" s="137">
        <v>0</v>
      </c>
      <c r="AR1" s="137">
        <v>0</v>
      </c>
      <c r="AS1" s="137">
        <v>0</v>
      </c>
      <c r="AT1" s="137">
        <v>0</v>
      </c>
      <c r="AU1" s="137">
        <v>0</v>
      </c>
      <c r="AV1" s="137">
        <v>0</v>
      </c>
      <c r="AW1" s="137">
        <v>0</v>
      </c>
      <c r="AX1" s="137">
        <v>0</v>
      </c>
      <c r="AY1" s="137">
        <v>0</v>
      </c>
      <c r="AZ1" s="137">
        <v>0</v>
      </c>
      <c r="BA1" s="137">
        <v>0</v>
      </c>
      <c r="BB1" s="137">
        <v>0</v>
      </c>
      <c r="BC1" s="137">
        <v>0</v>
      </c>
      <c r="BD1" s="137">
        <v>0</v>
      </c>
      <c r="BE1" s="137">
        <v>0</v>
      </c>
      <c r="BF1" s="137">
        <v>0</v>
      </c>
      <c r="BG1" s="137">
        <v>0</v>
      </c>
      <c r="BH1" s="137">
        <v>0</v>
      </c>
      <c r="BI1" s="137">
        <v>0</v>
      </c>
      <c r="BJ1" s="137">
        <v>0</v>
      </c>
      <c r="BK1" s="137">
        <v>0</v>
      </c>
      <c r="BL1" s="137">
        <v>0</v>
      </c>
      <c r="BM1" s="137">
        <v>0</v>
      </c>
      <c r="BN1" s="137">
        <v>0</v>
      </c>
      <c r="BO1" s="137">
        <v>0</v>
      </c>
      <c r="BP1" s="137">
        <v>0</v>
      </c>
      <c r="BQ1" s="137">
        <v>0</v>
      </c>
      <c r="BR1" s="137">
        <v>0</v>
      </c>
      <c r="BS1" s="137">
        <v>0</v>
      </c>
      <c r="BT1" s="137">
        <v>0</v>
      </c>
      <c r="BU1" s="137">
        <v>0</v>
      </c>
      <c r="BV1" s="137">
        <v>0</v>
      </c>
      <c r="BW1" s="137">
        <v>0</v>
      </c>
      <c r="BX1" s="137">
        <v>0</v>
      </c>
      <c r="BY1" s="137">
        <v>0</v>
      </c>
      <c r="BZ1" s="137">
        <v>0</v>
      </c>
      <c r="CA1" s="137">
        <v>0</v>
      </c>
      <c r="CB1" s="137">
        <v>0</v>
      </c>
      <c r="CC1" s="137">
        <v>0</v>
      </c>
      <c r="CD1" s="137">
        <v>0</v>
      </c>
      <c r="CE1" s="137">
        <v>0</v>
      </c>
      <c r="CF1" s="137">
        <v>0</v>
      </c>
      <c r="CG1" s="137">
        <v>0</v>
      </c>
      <c r="CH1" s="137">
        <v>0</v>
      </c>
      <c r="CI1" s="137">
        <v>0</v>
      </c>
      <c r="CJ1" s="137">
        <v>0</v>
      </c>
      <c r="CK1" s="137">
        <v>0</v>
      </c>
      <c r="CL1" s="137">
        <v>0</v>
      </c>
      <c r="CM1" s="137">
        <v>0</v>
      </c>
      <c r="CN1" s="137">
        <v>0</v>
      </c>
      <c r="CO1" s="137">
        <v>0</v>
      </c>
      <c r="CP1" s="137">
        <v>0</v>
      </c>
      <c r="CQ1" s="137">
        <v>0</v>
      </c>
      <c r="CR1" s="137">
        <v>0</v>
      </c>
      <c r="CS1" s="137">
        <v>0</v>
      </c>
      <c r="CT1" s="137">
        <v>0</v>
      </c>
      <c r="CU1" s="137">
        <v>0</v>
      </c>
      <c r="CV1" s="137">
        <v>0</v>
      </c>
      <c r="CW1" s="137">
        <v>0</v>
      </c>
      <c r="CX1" s="137">
        <v>0</v>
      </c>
      <c r="CY1" s="137">
        <v>0</v>
      </c>
      <c r="CZ1" s="137">
        <v>0</v>
      </c>
      <c r="DA1" s="137">
        <v>0</v>
      </c>
    </row>
    <row r="2" spans="1:108" ht="11.25" customHeight="1" x14ac:dyDescent="0.3">
      <c r="A2" s="137">
        <v>0</v>
      </c>
      <c r="B2" s="137">
        <v>0</v>
      </c>
      <c r="C2" s="137">
        <v>0</v>
      </c>
      <c r="D2" s="137">
        <v>0</v>
      </c>
      <c r="E2" s="137">
        <v>0</v>
      </c>
      <c r="F2" s="137">
        <v>0</v>
      </c>
      <c r="G2" s="137">
        <v>0</v>
      </c>
      <c r="H2" s="137">
        <v>0</v>
      </c>
      <c r="I2" s="137">
        <v>0</v>
      </c>
      <c r="J2" s="137">
        <v>0</v>
      </c>
      <c r="K2" s="137">
        <v>0</v>
      </c>
      <c r="L2" s="137">
        <v>0</v>
      </c>
      <c r="M2" s="137">
        <v>0</v>
      </c>
      <c r="N2" s="137">
        <v>0</v>
      </c>
      <c r="O2" s="137">
        <v>0</v>
      </c>
      <c r="P2" s="137">
        <v>0</v>
      </c>
      <c r="Q2" s="137">
        <v>0</v>
      </c>
      <c r="R2" s="137">
        <v>0</v>
      </c>
      <c r="S2" s="137">
        <v>0</v>
      </c>
      <c r="T2" s="137">
        <v>0</v>
      </c>
      <c r="U2" s="137">
        <v>0</v>
      </c>
      <c r="V2" s="137">
        <v>0</v>
      </c>
      <c r="W2" s="137">
        <v>0</v>
      </c>
      <c r="X2" s="137">
        <v>0</v>
      </c>
      <c r="Y2" s="137">
        <v>0</v>
      </c>
      <c r="Z2" s="137">
        <v>0</v>
      </c>
      <c r="AA2" s="137">
        <v>0</v>
      </c>
      <c r="AB2" s="137">
        <v>0</v>
      </c>
      <c r="AC2" s="137">
        <v>0</v>
      </c>
      <c r="AD2" s="137">
        <v>0</v>
      </c>
      <c r="AE2" s="137">
        <v>0</v>
      </c>
      <c r="AF2" s="137">
        <v>0</v>
      </c>
      <c r="AG2" s="137">
        <v>0</v>
      </c>
      <c r="AH2" s="137">
        <v>0</v>
      </c>
      <c r="AI2" s="137">
        <v>0</v>
      </c>
      <c r="AJ2" s="137">
        <v>0</v>
      </c>
      <c r="AK2" s="137">
        <v>0</v>
      </c>
      <c r="AL2" s="137">
        <v>0</v>
      </c>
      <c r="AM2" s="137">
        <v>0</v>
      </c>
      <c r="AN2" s="137">
        <v>0</v>
      </c>
      <c r="AO2" s="137">
        <v>0</v>
      </c>
      <c r="AP2" s="137">
        <v>0</v>
      </c>
      <c r="AQ2" s="137">
        <v>0</v>
      </c>
      <c r="AR2" s="137">
        <v>0</v>
      </c>
      <c r="AS2" s="137">
        <v>0</v>
      </c>
      <c r="AT2" s="137">
        <v>0</v>
      </c>
      <c r="AU2" s="137">
        <v>0</v>
      </c>
      <c r="AV2" s="137">
        <v>0</v>
      </c>
      <c r="AW2" s="137">
        <v>0</v>
      </c>
      <c r="AX2" s="137">
        <v>0</v>
      </c>
      <c r="AY2" s="137">
        <v>0</v>
      </c>
      <c r="AZ2" s="137">
        <v>0</v>
      </c>
      <c r="BA2" s="137">
        <v>0</v>
      </c>
      <c r="BB2" s="137">
        <v>0</v>
      </c>
      <c r="BC2" s="137">
        <v>0</v>
      </c>
      <c r="BD2" s="137">
        <v>0</v>
      </c>
      <c r="BE2" s="137">
        <v>0</v>
      </c>
      <c r="BF2" s="137">
        <v>0</v>
      </c>
      <c r="BG2" s="137">
        <v>0</v>
      </c>
      <c r="BH2" s="137">
        <v>0</v>
      </c>
      <c r="BI2" s="137">
        <v>0</v>
      </c>
      <c r="BJ2" s="137">
        <v>0</v>
      </c>
      <c r="BK2" s="137">
        <v>0</v>
      </c>
      <c r="BL2" s="137">
        <v>0</v>
      </c>
      <c r="BM2" s="137">
        <v>0</v>
      </c>
      <c r="BN2" s="137">
        <v>0</v>
      </c>
      <c r="BO2" s="137">
        <v>0</v>
      </c>
      <c r="BP2" s="137">
        <v>0</v>
      </c>
      <c r="BQ2" s="137">
        <v>0</v>
      </c>
      <c r="BR2" s="137">
        <v>0</v>
      </c>
      <c r="BS2" s="137">
        <v>0</v>
      </c>
      <c r="BT2" s="137">
        <v>0</v>
      </c>
      <c r="BU2" s="137">
        <v>0</v>
      </c>
      <c r="BV2" s="137">
        <v>0</v>
      </c>
      <c r="BW2" s="137">
        <v>0</v>
      </c>
      <c r="BX2" s="137">
        <v>0</v>
      </c>
      <c r="BY2" s="137">
        <v>0</v>
      </c>
      <c r="BZ2" s="137">
        <v>0</v>
      </c>
      <c r="CA2" s="137">
        <v>0</v>
      </c>
      <c r="CB2" s="137">
        <v>0</v>
      </c>
      <c r="CC2" s="137">
        <v>0</v>
      </c>
      <c r="CD2" s="137">
        <v>0</v>
      </c>
      <c r="CE2" s="137">
        <v>0</v>
      </c>
      <c r="CF2" s="137">
        <v>0</v>
      </c>
      <c r="CG2" s="137">
        <v>0</v>
      </c>
      <c r="CH2" s="137">
        <v>0</v>
      </c>
      <c r="CI2" s="137">
        <v>0</v>
      </c>
      <c r="CJ2" s="137">
        <v>0</v>
      </c>
      <c r="CK2" s="137">
        <v>0</v>
      </c>
      <c r="CL2" s="137">
        <v>0</v>
      </c>
      <c r="CM2" s="137">
        <v>0</v>
      </c>
      <c r="CN2" s="137">
        <v>0</v>
      </c>
      <c r="CO2" s="137">
        <v>0</v>
      </c>
      <c r="CP2" s="137">
        <v>0</v>
      </c>
      <c r="CQ2" s="137">
        <v>0</v>
      </c>
      <c r="CR2" s="137">
        <v>0</v>
      </c>
      <c r="CS2" s="137">
        <v>0</v>
      </c>
      <c r="CT2" s="137">
        <v>0</v>
      </c>
      <c r="CU2" s="137">
        <v>0</v>
      </c>
      <c r="CV2" s="137">
        <v>0</v>
      </c>
      <c r="CW2" s="137">
        <v>0</v>
      </c>
      <c r="CX2" s="137">
        <v>0</v>
      </c>
      <c r="CY2" s="137">
        <v>0</v>
      </c>
      <c r="CZ2" s="137">
        <v>0</v>
      </c>
      <c r="DA2" s="137">
        <v>0</v>
      </c>
    </row>
    <row r="3" spans="1:108" ht="11.25" customHeight="1" x14ac:dyDescent="0.3">
      <c r="A3" s="105" t="str">
        <f>'Liste des tableaux'!B2</f>
        <v>Sommaire des statistiques fiscales des sociétés – 1986 à 2021</v>
      </c>
      <c r="B3" s="137"/>
      <c r="C3" s="137"/>
      <c r="D3" s="137"/>
      <c r="E3" s="137"/>
      <c r="F3" s="137"/>
      <c r="G3" s="137"/>
      <c r="H3" s="137"/>
      <c r="I3" s="137"/>
      <c r="J3" s="137">
        <v>0</v>
      </c>
      <c r="K3" s="137">
        <v>0</v>
      </c>
      <c r="L3" s="137">
        <v>0</v>
      </c>
      <c r="M3" s="137">
        <v>0</v>
      </c>
      <c r="N3" s="137">
        <v>0</v>
      </c>
      <c r="O3" s="137">
        <v>0</v>
      </c>
      <c r="P3" s="137">
        <v>0</v>
      </c>
      <c r="Q3" s="137">
        <v>0</v>
      </c>
      <c r="R3" s="137">
        <v>0</v>
      </c>
      <c r="S3" s="137">
        <v>0</v>
      </c>
      <c r="T3" s="137">
        <v>0</v>
      </c>
      <c r="U3" s="137">
        <v>0</v>
      </c>
      <c r="V3" s="137">
        <v>0</v>
      </c>
      <c r="W3" s="137">
        <v>0</v>
      </c>
      <c r="X3" s="137">
        <v>0</v>
      </c>
      <c r="Y3" s="137">
        <v>0</v>
      </c>
      <c r="Z3" s="137">
        <v>0</v>
      </c>
      <c r="AA3" s="137">
        <v>0</v>
      </c>
      <c r="AB3" s="137">
        <v>0</v>
      </c>
      <c r="AC3" s="137">
        <v>0</v>
      </c>
      <c r="AD3" s="137">
        <v>0</v>
      </c>
      <c r="AE3" s="137">
        <v>0</v>
      </c>
      <c r="AF3" s="137">
        <v>0</v>
      </c>
      <c r="AG3" s="137">
        <v>0</v>
      </c>
      <c r="AH3" s="137">
        <v>0</v>
      </c>
      <c r="AI3" s="137">
        <v>0</v>
      </c>
      <c r="AJ3" s="137">
        <v>0</v>
      </c>
      <c r="AK3" s="137">
        <v>0</v>
      </c>
      <c r="AL3" s="137">
        <v>0</v>
      </c>
      <c r="AM3" s="137">
        <v>0</v>
      </c>
      <c r="AN3" s="137">
        <v>0</v>
      </c>
      <c r="AO3" s="137">
        <v>0</v>
      </c>
      <c r="AP3" s="137">
        <v>0</v>
      </c>
      <c r="AQ3" s="137">
        <v>0</v>
      </c>
      <c r="AR3" s="137">
        <v>0</v>
      </c>
      <c r="AS3" s="137">
        <v>0</v>
      </c>
      <c r="AT3" s="137">
        <v>0</v>
      </c>
      <c r="AU3" s="137">
        <v>0</v>
      </c>
      <c r="AV3" s="137">
        <v>0</v>
      </c>
      <c r="AW3" s="137">
        <v>0</v>
      </c>
      <c r="AX3" s="137">
        <v>0</v>
      </c>
      <c r="AY3" s="137">
        <v>0</v>
      </c>
      <c r="AZ3" s="137">
        <v>0</v>
      </c>
      <c r="BA3" s="137">
        <v>0</v>
      </c>
      <c r="BB3" s="137">
        <v>0</v>
      </c>
      <c r="BC3" s="137">
        <v>0</v>
      </c>
      <c r="BD3" s="137">
        <v>0</v>
      </c>
      <c r="BE3" s="137">
        <v>0</v>
      </c>
      <c r="BF3" s="137">
        <v>0</v>
      </c>
      <c r="BG3" s="137">
        <v>0</v>
      </c>
      <c r="BH3" s="137">
        <v>0</v>
      </c>
      <c r="BI3" s="137">
        <v>0</v>
      </c>
      <c r="BJ3" s="137">
        <v>0</v>
      </c>
      <c r="BK3" s="137">
        <v>0</v>
      </c>
      <c r="BL3" s="137">
        <v>0</v>
      </c>
      <c r="BM3" s="137">
        <v>0</v>
      </c>
      <c r="BN3" s="137">
        <v>0</v>
      </c>
      <c r="BO3" s="137">
        <v>0</v>
      </c>
      <c r="BP3" s="137">
        <v>0</v>
      </c>
      <c r="BQ3" s="137">
        <v>0</v>
      </c>
      <c r="BR3" s="137">
        <v>0</v>
      </c>
      <c r="BS3" s="137">
        <v>0</v>
      </c>
      <c r="BT3" s="137">
        <v>0</v>
      </c>
      <c r="BU3" s="137">
        <v>0</v>
      </c>
      <c r="BV3" s="137">
        <v>0</v>
      </c>
      <c r="BW3" s="137">
        <v>0</v>
      </c>
      <c r="BX3" s="137">
        <v>0</v>
      </c>
      <c r="BY3" s="137">
        <v>0</v>
      </c>
      <c r="BZ3" s="137">
        <v>0</v>
      </c>
      <c r="CA3" s="137">
        <v>0</v>
      </c>
      <c r="CB3" s="137">
        <v>0</v>
      </c>
      <c r="CC3" s="137">
        <v>0</v>
      </c>
      <c r="CD3" s="137">
        <v>0</v>
      </c>
      <c r="CE3" s="137">
        <v>0</v>
      </c>
      <c r="CF3" s="137">
        <v>0</v>
      </c>
      <c r="CG3" s="137">
        <v>0</v>
      </c>
      <c r="CH3" s="137">
        <v>0</v>
      </c>
      <c r="CI3" s="137">
        <v>0</v>
      </c>
      <c r="CJ3" s="137">
        <v>0</v>
      </c>
      <c r="CK3" s="137">
        <v>0</v>
      </c>
      <c r="CL3" s="137">
        <v>0</v>
      </c>
      <c r="CM3" s="137">
        <v>0</v>
      </c>
      <c r="CN3" s="137">
        <v>0</v>
      </c>
      <c r="CO3" s="137">
        <v>0</v>
      </c>
      <c r="CP3" s="137">
        <v>0</v>
      </c>
      <c r="CQ3" s="137">
        <v>0</v>
      </c>
      <c r="CR3" s="137">
        <v>0</v>
      </c>
      <c r="CS3" s="137">
        <v>0</v>
      </c>
      <c r="CT3" s="137">
        <v>0</v>
      </c>
      <c r="CU3" s="137">
        <v>0</v>
      </c>
      <c r="CV3" s="137">
        <v>0</v>
      </c>
      <c r="CW3" s="137">
        <v>0</v>
      </c>
      <c r="CX3" s="137">
        <v>0</v>
      </c>
      <c r="CY3" s="137">
        <v>0</v>
      </c>
      <c r="CZ3" s="137">
        <v>0</v>
      </c>
      <c r="DA3" s="137">
        <v>0</v>
      </c>
    </row>
    <row r="4" spans="1:108" ht="11.25" customHeight="1" thickBot="1" x14ac:dyDescent="0.35">
      <c r="A4" s="83" t="s">
        <v>0</v>
      </c>
      <c r="B4" s="138">
        <v>0</v>
      </c>
      <c r="C4" s="138">
        <v>0</v>
      </c>
      <c r="D4" s="138">
        <v>0</v>
      </c>
      <c r="E4" s="138">
        <v>0</v>
      </c>
      <c r="F4" s="138">
        <v>0</v>
      </c>
      <c r="G4" s="138">
        <v>0</v>
      </c>
      <c r="H4" s="138">
        <v>0</v>
      </c>
      <c r="I4" s="138">
        <v>0</v>
      </c>
      <c r="J4" s="138">
        <v>0</v>
      </c>
      <c r="K4" s="138">
        <v>0</v>
      </c>
      <c r="L4" s="138">
        <v>0</v>
      </c>
      <c r="M4" s="138">
        <v>0</v>
      </c>
      <c r="N4" s="138">
        <v>0</v>
      </c>
      <c r="O4" s="138">
        <v>0</v>
      </c>
      <c r="P4" s="138">
        <v>0</v>
      </c>
      <c r="Q4" s="138">
        <v>0</v>
      </c>
      <c r="R4" s="138">
        <v>0</v>
      </c>
      <c r="S4" s="138">
        <v>0</v>
      </c>
      <c r="T4" s="138">
        <v>0</v>
      </c>
      <c r="U4" s="138">
        <v>0</v>
      </c>
      <c r="V4" s="138">
        <v>0</v>
      </c>
      <c r="W4" s="138">
        <v>0</v>
      </c>
      <c r="X4" s="138">
        <v>0</v>
      </c>
      <c r="Y4" s="138">
        <v>0</v>
      </c>
      <c r="Z4" s="138">
        <v>0</v>
      </c>
      <c r="AA4" s="138">
        <v>0</v>
      </c>
      <c r="AB4" s="138">
        <v>0</v>
      </c>
      <c r="AC4" s="138">
        <v>0</v>
      </c>
      <c r="AD4" s="138">
        <v>0</v>
      </c>
      <c r="AE4" s="138">
        <v>0</v>
      </c>
      <c r="AF4" s="138">
        <v>0</v>
      </c>
      <c r="AG4" s="138">
        <v>0</v>
      </c>
      <c r="AH4" s="138">
        <v>0</v>
      </c>
      <c r="AI4" s="138">
        <v>0</v>
      </c>
      <c r="AJ4" s="138">
        <v>0</v>
      </c>
      <c r="AK4" s="138">
        <v>0</v>
      </c>
      <c r="AL4" s="138">
        <v>0</v>
      </c>
      <c r="AM4" s="138">
        <v>0</v>
      </c>
      <c r="AN4" s="138">
        <v>0</v>
      </c>
      <c r="AO4" s="138">
        <v>0</v>
      </c>
      <c r="AP4" s="138">
        <v>0</v>
      </c>
      <c r="AQ4" s="138">
        <v>0</v>
      </c>
      <c r="AR4" s="138">
        <v>0</v>
      </c>
      <c r="AS4" s="138">
        <v>0</v>
      </c>
      <c r="AT4" s="138">
        <v>0</v>
      </c>
      <c r="AU4" s="138">
        <v>0</v>
      </c>
      <c r="AV4" s="138">
        <v>0</v>
      </c>
      <c r="AW4" s="138">
        <v>0</v>
      </c>
      <c r="AX4" s="138">
        <v>0</v>
      </c>
      <c r="AY4" s="138">
        <v>0</v>
      </c>
      <c r="AZ4" s="138">
        <v>0</v>
      </c>
      <c r="BA4" s="138">
        <v>0</v>
      </c>
      <c r="BB4" s="138">
        <v>0</v>
      </c>
      <c r="BC4" s="138">
        <v>0</v>
      </c>
      <c r="BD4" s="138">
        <v>0</v>
      </c>
      <c r="BE4" s="138">
        <v>0</v>
      </c>
      <c r="BF4" s="138">
        <v>0</v>
      </c>
      <c r="BG4" s="138">
        <v>0</v>
      </c>
      <c r="BH4" s="138">
        <v>0</v>
      </c>
      <c r="BI4" s="138">
        <v>0</v>
      </c>
      <c r="BJ4" s="138">
        <v>0</v>
      </c>
      <c r="BK4" s="138">
        <v>0</v>
      </c>
      <c r="BL4" s="138">
        <v>0</v>
      </c>
      <c r="BM4" s="138">
        <v>0</v>
      </c>
      <c r="BN4" s="138">
        <v>0</v>
      </c>
      <c r="BO4" s="138">
        <v>0</v>
      </c>
      <c r="BP4" s="138">
        <v>0</v>
      </c>
      <c r="BQ4" s="138">
        <v>0</v>
      </c>
      <c r="BR4" s="138">
        <v>0</v>
      </c>
      <c r="BS4" s="138">
        <v>0</v>
      </c>
      <c r="BT4" s="138">
        <v>0</v>
      </c>
      <c r="BU4" s="138">
        <v>0</v>
      </c>
      <c r="BV4" s="138">
        <v>0</v>
      </c>
      <c r="BW4" s="138">
        <v>0</v>
      </c>
      <c r="BX4" s="138">
        <v>0</v>
      </c>
      <c r="BY4" s="138">
        <v>0</v>
      </c>
      <c r="BZ4" s="138">
        <v>0</v>
      </c>
      <c r="CA4" s="138">
        <v>0</v>
      </c>
      <c r="CB4" s="138">
        <v>0</v>
      </c>
      <c r="CC4" s="138">
        <v>0</v>
      </c>
      <c r="CD4" s="138">
        <v>0</v>
      </c>
      <c r="CE4" s="138">
        <v>0</v>
      </c>
      <c r="CF4" s="138">
        <v>0</v>
      </c>
      <c r="CG4" s="138">
        <v>0</v>
      </c>
      <c r="CH4" s="138">
        <v>0</v>
      </c>
      <c r="CI4" s="138">
        <v>0</v>
      </c>
      <c r="CJ4" s="138">
        <v>0</v>
      </c>
      <c r="CK4" s="137">
        <v>0</v>
      </c>
      <c r="CL4" s="137">
        <v>0</v>
      </c>
      <c r="CM4" s="138">
        <v>0</v>
      </c>
      <c r="CN4" s="137">
        <v>0</v>
      </c>
      <c r="CO4" s="137">
        <v>0</v>
      </c>
      <c r="CP4" s="137">
        <v>0</v>
      </c>
      <c r="CQ4" s="137">
        <v>0</v>
      </c>
      <c r="CR4" s="137">
        <v>0</v>
      </c>
      <c r="CS4" s="138">
        <v>0</v>
      </c>
      <c r="CT4" s="137">
        <v>0</v>
      </c>
      <c r="CU4" s="137">
        <v>0</v>
      </c>
      <c r="CV4" s="137">
        <v>0</v>
      </c>
      <c r="CW4" s="137">
        <v>0</v>
      </c>
      <c r="CX4" s="137">
        <v>0</v>
      </c>
      <c r="CY4" s="137">
        <v>0</v>
      </c>
      <c r="CZ4" s="137">
        <v>0</v>
      </c>
      <c r="DA4" s="137">
        <v>0</v>
      </c>
    </row>
    <row r="5" spans="1:108" s="24" customFormat="1" ht="11.25" customHeight="1" x14ac:dyDescent="0.2">
      <c r="A5" s="84">
        <v>0</v>
      </c>
      <c r="B5" s="189" t="s">
        <v>211</v>
      </c>
      <c r="C5" s="189"/>
      <c r="D5" s="86">
        <v>0</v>
      </c>
      <c r="E5" s="189" t="s">
        <v>212</v>
      </c>
      <c r="F5" s="189"/>
      <c r="G5" s="86">
        <v>0</v>
      </c>
      <c r="H5" s="189" t="s">
        <v>213</v>
      </c>
      <c r="I5" s="189"/>
      <c r="J5" s="86">
        <v>0</v>
      </c>
      <c r="K5" s="189" t="s">
        <v>214</v>
      </c>
      <c r="L5" s="189"/>
      <c r="M5" s="86">
        <v>0</v>
      </c>
      <c r="N5" s="189" t="s">
        <v>215</v>
      </c>
      <c r="O5" s="189"/>
      <c r="P5" s="86">
        <v>0</v>
      </c>
      <c r="Q5" s="189" t="s">
        <v>216</v>
      </c>
      <c r="R5" s="189"/>
      <c r="S5" s="86">
        <v>0</v>
      </c>
      <c r="T5" s="189" t="s">
        <v>217</v>
      </c>
      <c r="U5" s="189"/>
      <c r="V5" s="86">
        <v>0</v>
      </c>
      <c r="W5" s="189" t="s">
        <v>218</v>
      </c>
      <c r="X5" s="189"/>
      <c r="Y5" s="86">
        <v>0</v>
      </c>
      <c r="Z5" s="189" t="s">
        <v>219</v>
      </c>
      <c r="AA5" s="189"/>
      <c r="AB5" s="86">
        <v>0</v>
      </c>
      <c r="AC5" s="189" t="s">
        <v>220</v>
      </c>
      <c r="AD5" s="189"/>
      <c r="AE5" s="86">
        <v>0</v>
      </c>
      <c r="AF5" s="189" t="s">
        <v>221</v>
      </c>
      <c r="AG5" s="189"/>
      <c r="AH5" s="86">
        <v>0</v>
      </c>
      <c r="AI5" s="189" t="s">
        <v>222</v>
      </c>
      <c r="AJ5" s="189"/>
      <c r="AK5" s="86">
        <v>0</v>
      </c>
      <c r="AL5" s="189" t="s">
        <v>223</v>
      </c>
      <c r="AM5" s="189"/>
      <c r="AN5" s="86">
        <v>0</v>
      </c>
      <c r="AO5" s="189" t="s">
        <v>224</v>
      </c>
      <c r="AP5" s="189"/>
      <c r="AQ5" s="86">
        <v>0</v>
      </c>
      <c r="AR5" s="189" t="s">
        <v>225</v>
      </c>
      <c r="AS5" s="189"/>
      <c r="AT5" s="86">
        <v>0</v>
      </c>
      <c r="AU5" s="189" t="s">
        <v>226</v>
      </c>
      <c r="AV5" s="189"/>
      <c r="AW5" s="86">
        <v>0</v>
      </c>
      <c r="AX5" s="189" t="s">
        <v>227</v>
      </c>
      <c r="AY5" s="189"/>
      <c r="AZ5" s="86">
        <v>0</v>
      </c>
      <c r="BA5" s="189" t="s">
        <v>228</v>
      </c>
      <c r="BB5" s="189"/>
      <c r="BC5" s="86">
        <v>0</v>
      </c>
      <c r="BD5" s="189" t="s">
        <v>229</v>
      </c>
      <c r="BE5" s="189"/>
      <c r="BF5" s="86">
        <v>0</v>
      </c>
      <c r="BG5" s="189" t="s">
        <v>230</v>
      </c>
      <c r="BH5" s="189"/>
      <c r="BI5" s="86">
        <v>0</v>
      </c>
      <c r="BJ5" s="189" t="s">
        <v>231</v>
      </c>
      <c r="BK5" s="189"/>
      <c r="BL5" s="86">
        <v>0</v>
      </c>
      <c r="BM5" s="189" t="s">
        <v>232</v>
      </c>
      <c r="BN5" s="189"/>
      <c r="BO5" s="86">
        <v>0</v>
      </c>
      <c r="BP5" s="189" t="s">
        <v>233</v>
      </c>
      <c r="BQ5" s="189"/>
      <c r="BR5" s="86">
        <v>0</v>
      </c>
      <c r="BS5" s="189" t="s">
        <v>234</v>
      </c>
      <c r="BT5" s="189"/>
      <c r="BU5" s="86">
        <v>0</v>
      </c>
      <c r="BV5" s="189" t="s">
        <v>235</v>
      </c>
      <c r="BW5" s="189"/>
      <c r="BX5" s="86">
        <v>0</v>
      </c>
      <c r="BY5" s="189" t="s">
        <v>236</v>
      </c>
      <c r="BZ5" s="189"/>
      <c r="CA5" s="86">
        <v>0</v>
      </c>
      <c r="CB5" s="189" t="s">
        <v>237</v>
      </c>
      <c r="CC5" s="189"/>
      <c r="CD5" s="86">
        <v>0</v>
      </c>
      <c r="CE5" s="189" t="s">
        <v>238</v>
      </c>
      <c r="CF5" s="189"/>
      <c r="CG5" s="86">
        <v>0</v>
      </c>
      <c r="CH5" s="189" t="s">
        <v>239</v>
      </c>
      <c r="CI5" s="189"/>
      <c r="CJ5" s="86">
        <v>0</v>
      </c>
      <c r="CK5" s="189" t="s">
        <v>240</v>
      </c>
      <c r="CL5" s="189"/>
      <c r="CM5" s="86">
        <v>0</v>
      </c>
      <c r="CN5" s="189" t="s">
        <v>241</v>
      </c>
      <c r="CO5" s="189"/>
      <c r="CP5" s="87">
        <v>0</v>
      </c>
      <c r="CQ5" s="189" t="s">
        <v>242</v>
      </c>
      <c r="CR5" s="189"/>
      <c r="CS5" s="85">
        <v>0</v>
      </c>
      <c r="CT5" s="189" t="s">
        <v>243</v>
      </c>
      <c r="CU5" s="189"/>
      <c r="CV5" s="85">
        <v>0</v>
      </c>
      <c r="CW5" s="189" t="s">
        <v>244</v>
      </c>
      <c r="CX5" s="189"/>
      <c r="CY5" s="88">
        <v>0</v>
      </c>
      <c r="CZ5" s="189" t="s">
        <v>245</v>
      </c>
      <c r="DA5" s="189"/>
      <c r="DC5" s="189" t="s">
        <v>257</v>
      </c>
      <c r="DD5" s="189"/>
    </row>
    <row r="6" spans="1:108" s="24" customFormat="1" ht="11.25" customHeight="1" x14ac:dyDescent="0.2">
      <c r="A6" s="89">
        <v>0</v>
      </c>
      <c r="B6" s="90" t="s">
        <v>246</v>
      </c>
      <c r="C6" s="90" t="s">
        <v>1</v>
      </c>
      <c r="D6" s="90">
        <v>0</v>
      </c>
      <c r="E6" s="90" t="s">
        <v>246</v>
      </c>
      <c r="F6" s="90" t="s">
        <v>1</v>
      </c>
      <c r="G6" s="90">
        <v>0</v>
      </c>
      <c r="H6" s="90" t="s">
        <v>246</v>
      </c>
      <c r="I6" s="90" t="s">
        <v>1</v>
      </c>
      <c r="J6" s="90">
        <v>0</v>
      </c>
      <c r="K6" s="90" t="s">
        <v>246</v>
      </c>
      <c r="L6" s="90" t="s">
        <v>247</v>
      </c>
      <c r="M6" s="90">
        <v>0</v>
      </c>
      <c r="N6" s="90" t="s">
        <v>246</v>
      </c>
      <c r="O6" s="90" t="s">
        <v>1</v>
      </c>
      <c r="P6" s="90">
        <v>0</v>
      </c>
      <c r="Q6" s="90" t="s">
        <v>246</v>
      </c>
      <c r="R6" s="90" t="s">
        <v>1</v>
      </c>
      <c r="S6" s="90">
        <v>0</v>
      </c>
      <c r="T6" s="90" t="s">
        <v>246</v>
      </c>
      <c r="U6" s="90" t="s">
        <v>1</v>
      </c>
      <c r="V6" s="90">
        <v>0</v>
      </c>
      <c r="W6" s="90" t="s">
        <v>246</v>
      </c>
      <c r="X6" s="90" t="s">
        <v>1</v>
      </c>
      <c r="Y6" s="90">
        <v>0</v>
      </c>
      <c r="Z6" s="90" t="s">
        <v>246</v>
      </c>
      <c r="AA6" s="90" t="s">
        <v>1</v>
      </c>
      <c r="AB6" s="90">
        <v>0</v>
      </c>
      <c r="AC6" s="90" t="s">
        <v>246</v>
      </c>
      <c r="AD6" s="90" t="s">
        <v>1</v>
      </c>
      <c r="AE6" s="90">
        <v>0</v>
      </c>
      <c r="AF6" s="90" t="s">
        <v>246</v>
      </c>
      <c r="AG6" s="90" t="s">
        <v>1</v>
      </c>
      <c r="AH6" s="90">
        <v>0</v>
      </c>
      <c r="AI6" s="90" t="s">
        <v>246</v>
      </c>
      <c r="AJ6" s="90" t="s">
        <v>1</v>
      </c>
      <c r="AK6" s="90">
        <v>0</v>
      </c>
      <c r="AL6" s="90" t="s">
        <v>246</v>
      </c>
      <c r="AM6" s="90" t="s">
        <v>1</v>
      </c>
      <c r="AN6" s="90">
        <v>0</v>
      </c>
      <c r="AO6" s="90" t="s">
        <v>246</v>
      </c>
      <c r="AP6" s="90" t="s">
        <v>1</v>
      </c>
      <c r="AQ6" s="90">
        <v>0</v>
      </c>
      <c r="AR6" s="90" t="s">
        <v>246</v>
      </c>
      <c r="AS6" s="90" t="s">
        <v>1</v>
      </c>
      <c r="AT6" s="90">
        <v>0</v>
      </c>
      <c r="AU6" s="90" t="s">
        <v>246</v>
      </c>
      <c r="AV6" s="90" t="s">
        <v>1</v>
      </c>
      <c r="AW6" s="90">
        <v>0</v>
      </c>
      <c r="AX6" s="90" t="s">
        <v>246</v>
      </c>
      <c r="AY6" s="90" t="s">
        <v>1</v>
      </c>
      <c r="AZ6" s="90">
        <v>0</v>
      </c>
      <c r="BA6" s="90" t="s">
        <v>246</v>
      </c>
      <c r="BB6" s="90" t="s">
        <v>1</v>
      </c>
      <c r="BC6" s="90">
        <v>0</v>
      </c>
      <c r="BD6" s="90" t="s">
        <v>246</v>
      </c>
      <c r="BE6" s="90" t="s">
        <v>1</v>
      </c>
      <c r="BF6" s="90">
        <v>0</v>
      </c>
      <c r="BG6" s="90" t="s">
        <v>246</v>
      </c>
      <c r="BH6" s="90" t="s">
        <v>1</v>
      </c>
      <c r="BI6" s="90">
        <v>0</v>
      </c>
      <c r="BJ6" s="90" t="s">
        <v>246</v>
      </c>
      <c r="BK6" s="90" t="s">
        <v>1</v>
      </c>
      <c r="BL6" s="90">
        <v>0</v>
      </c>
      <c r="BM6" s="90" t="s">
        <v>246</v>
      </c>
      <c r="BN6" s="90" t="s">
        <v>1</v>
      </c>
      <c r="BO6" s="90">
        <v>0</v>
      </c>
      <c r="BP6" s="90" t="s">
        <v>246</v>
      </c>
      <c r="BQ6" s="90" t="s">
        <v>1</v>
      </c>
      <c r="BR6" s="90">
        <v>0</v>
      </c>
      <c r="BS6" s="90" t="s">
        <v>246</v>
      </c>
      <c r="BT6" s="90" t="s">
        <v>1</v>
      </c>
      <c r="BU6" s="90">
        <v>0</v>
      </c>
      <c r="BV6" s="90" t="s">
        <v>246</v>
      </c>
      <c r="BW6" s="90" t="s">
        <v>1</v>
      </c>
      <c r="BX6" s="90">
        <v>0</v>
      </c>
      <c r="BY6" s="90" t="s">
        <v>246</v>
      </c>
      <c r="BZ6" s="90" t="s">
        <v>1</v>
      </c>
      <c r="CA6" s="90">
        <v>0</v>
      </c>
      <c r="CB6" s="90" t="s">
        <v>246</v>
      </c>
      <c r="CC6" s="90" t="s">
        <v>1</v>
      </c>
      <c r="CD6" s="90">
        <v>0</v>
      </c>
      <c r="CE6" s="90" t="s">
        <v>246</v>
      </c>
      <c r="CF6" s="90" t="s">
        <v>1</v>
      </c>
      <c r="CG6" s="90">
        <v>0</v>
      </c>
      <c r="CH6" s="90" t="s">
        <v>246</v>
      </c>
      <c r="CI6" s="90" t="s">
        <v>1</v>
      </c>
      <c r="CJ6" s="90">
        <v>0</v>
      </c>
      <c r="CK6" s="90" t="s">
        <v>246</v>
      </c>
      <c r="CL6" s="90" t="s">
        <v>1</v>
      </c>
      <c r="CM6" s="90">
        <v>0</v>
      </c>
      <c r="CN6" s="90" t="s">
        <v>246</v>
      </c>
      <c r="CO6" s="90" t="s">
        <v>1</v>
      </c>
      <c r="CP6" s="91">
        <v>0</v>
      </c>
      <c r="CQ6" s="90" t="s">
        <v>246</v>
      </c>
      <c r="CR6" s="90" t="s">
        <v>1</v>
      </c>
      <c r="CS6" s="92">
        <v>0</v>
      </c>
      <c r="CT6" s="90" t="s">
        <v>246</v>
      </c>
      <c r="CU6" s="90" t="s">
        <v>1</v>
      </c>
      <c r="CV6" s="92">
        <v>0</v>
      </c>
      <c r="CW6" s="90" t="s">
        <v>246</v>
      </c>
      <c r="CX6" s="90" t="s">
        <v>1</v>
      </c>
      <c r="CY6" s="88">
        <v>0</v>
      </c>
      <c r="CZ6" s="90" t="s">
        <v>246</v>
      </c>
      <c r="DA6" s="90" t="s">
        <v>1</v>
      </c>
      <c r="DC6" s="90" t="s">
        <v>246</v>
      </c>
      <c r="DD6" s="90" t="s">
        <v>1</v>
      </c>
    </row>
    <row r="7" spans="1:108" s="24" customFormat="1" ht="11.25" customHeight="1" x14ac:dyDescent="0.2">
      <c r="A7" s="93" t="s">
        <v>2</v>
      </c>
      <c r="B7" s="94">
        <v>0</v>
      </c>
      <c r="C7" s="94"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94">
        <v>0</v>
      </c>
      <c r="AD7" s="94">
        <v>0</v>
      </c>
      <c r="AE7" s="94">
        <v>0</v>
      </c>
      <c r="AF7" s="94">
        <v>0</v>
      </c>
      <c r="AG7" s="94">
        <v>0</v>
      </c>
      <c r="AH7" s="94">
        <v>0</v>
      </c>
      <c r="AI7" s="94">
        <v>0</v>
      </c>
      <c r="AJ7" s="94">
        <v>0</v>
      </c>
      <c r="AK7" s="94">
        <v>0</v>
      </c>
      <c r="AL7" s="94">
        <v>0</v>
      </c>
      <c r="AM7" s="94">
        <v>0</v>
      </c>
      <c r="AN7" s="94">
        <v>0</v>
      </c>
      <c r="AO7" s="94">
        <v>0</v>
      </c>
      <c r="AP7" s="94">
        <v>0</v>
      </c>
      <c r="AQ7" s="94">
        <v>0</v>
      </c>
      <c r="AR7" s="94">
        <v>0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>
        <v>0</v>
      </c>
      <c r="BG7" s="94">
        <v>0</v>
      </c>
      <c r="BH7" s="94">
        <v>0</v>
      </c>
      <c r="BI7" s="94">
        <v>0</v>
      </c>
      <c r="BJ7" s="94">
        <v>0</v>
      </c>
      <c r="BK7" s="94">
        <v>0</v>
      </c>
      <c r="BL7" s="94">
        <v>0</v>
      </c>
      <c r="BM7" s="94">
        <v>0</v>
      </c>
      <c r="BN7" s="94">
        <v>0</v>
      </c>
      <c r="BO7" s="94">
        <v>0</v>
      </c>
      <c r="BP7" s="94">
        <v>0</v>
      </c>
      <c r="BQ7" s="94">
        <v>0</v>
      </c>
      <c r="BR7" s="94">
        <v>0</v>
      </c>
      <c r="BS7" s="94">
        <v>0</v>
      </c>
      <c r="BT7" s="94">
        <v>0</v>
      </c>
      <c r="BU7" s="94">
        <v>0</v>
      </c>
      <c r="BV7" s="94">
        <v>0</v>
      </c>
      <c r="BW7" s="94">
        <v>0</v>
      </c>
      <c r="BX7" s="94">
        <v>0</v>
      </c>
      <c r="BY7" s="94">
        <v>0</v>
      </c>
      <c r="BZ7" s="94">
        <v>0</v>
      </c>
      <c r="CA7" s="94">
        <v>0</v>
      </c>
      <c r="CB7" s="94">
        <v>0</v>
      </c>
      <c r="CC7" s="94">
        <v>0</v>
      </c>
      <c r="CD7" s="94">
        <v>0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4">
        <v>0</v>
      </c>
      <c r="CK7" s="94">
        <v>0</v>
      </c>
      <c r="CL7" s="94">
        <v>0</v>
      </c>
      <c r="CM7" s="94">
        <v>0</v>
      </c>
      <c r="CN7" s="94">
        <v>0</v>
      </c>
      <c r="CO7" s="94">
        <v>0</v>
      </c>
      <c r="CP7" s="88">
        <v>0</v>
      </c>
      <c r="CQ7" s="94">
        <v>0</v>
      </c>
      <c r="CR7" s="94">
        <v>0</v>
      </c>
      <c r="CS7" s="94">
        <v>0</v>
      </c>
      <c r="CT7" s="94">
        <v>0</v>
      </c>
      <c r="CU7" s="94">
        <v>0</v>
      </c>
      <c r="CV7" s="94">
        <v>0</v>
      </c>
      <c r="CW7" s="94">
        <v>0</v>
      </c>
      <c r="CX7" s="94">
        <v>0</v>
      </c>
      <c r="CY7" s="88">
        <v>0</v>
      </c>
      <c r="CZ7" s="94">
        <v>0</v>
      </c>
      <c r="DA7" s="94">
        <v>0</v>
      </c>
      <c r="DC7" s="94">
        <v>0</v>
      </c>
      <c r="DD7" s="94">
        <v>0</v>
      </c>
    </row>
    <row r="8" spans="1:108" s="24" customFormat="1" ht="11.25" customHeight="1" x14ac:dyDescent="0.2">
      <c r="A8" s="93" t="s">
        <v>248</v>
      </c>
      <c r="B8" s="95">
        <v>85253</v>
      </c>
      <c r="C8" s="95">
        <v>88584</v>
      </c>
      <c r="D8" s="95">
        <v>0</v>
      </c>
      <c r="E8" s="95">
        <v>92100</v>
      </c>
      <c r="F8" s="95">
        <v>95553</v>
      </c>
      <c r="G8" s="95">
        <v>0</v>
      </c>
      <c r="H8" s="95">
        <v>95382</v>
      </c>
      <c r="I8" s="95">
        <v>99297</v>
      </c>
      <c r="J8" s="95">
        <v>0</v>
      </c>
      <c r="K8" s="95">
        <v>97171</v>
      </c>
      <c r="L8" s="95">
        <v>100350</v>
      </c>
      <c r="M8" s="95">
        <v>0</v>
      </c>
      <c r="N8" s="95">
        <v>97586</v>
      </c>
      <c r="O8" s="95">
        <v>101068</v>
      </c>
      <c r="P8" s="95">
        <v>0</v>
      </c>
      <c r="Q8" s="95">
        <v>91280</v>
      </c>
      <c r="R8" s="95">
        <v>94167</v>
      </c>
      <c r="S8" s="95">
        <v>0</v>
      </c>
      <c r="T8" s="95">
        <v>89423</v>
      </c>
      <c r="U8" s="95">
        <v>92692</v>
      </c>
      <c r="V8" s="95">
        <v>0</v>
      </c>
      <c r="W8" s="95">
        <v>89408</v>
      </c>
      <c r="X8" s="95">
        <v>92541</v>
      </c>
      <c r="Y8" s="95">
        <v>0</v>
      </c>
      <c r="Z8" s="95">
        <v>96772</v>
      </c>
      <c r="AA8" s="95">
        <v>100176</v>
      </c>
      <c r="AB8" s="95">
        <v>0</v>
      </c>
      <c r="AC8" s="95">
        <v>107820</v>
      </c>
      <c r="AD8" s="95">
        <v>111226</v>
      </c>
      <c r="AE8" s="95">
        <v>0</v>
      </c>
      <c r="AF8" s="95">
        <v>113801</v>
      </c>
      <c r="AG8" s="95">
        <v>117265</v>
      </c>
      <c r="AH8" s="95">
        <v>0</v>
      </c>
      <c r="AI8" s="95">
        <v>121330</v>
      </c>
      <c r="AJ8" s="95">
        <v>124709</v>
      </c>
      <c r="AK8" s="95">
        <v>0</v>
      </c>
      <c r="AL8" s="95">
        <v>127643</v>
      </c>
      <c r="AM8" s="95">
        <v>131400</v>
      </c>
      <c r="AN8" s="95">
        <v>0</v>
      </c>
      <c r="AO8" s="95">
        <v>125446</v>
      </c>
      <c r="AP8" s="95">
        <v>129731</v>
      </c>
      <c r="AQ8" s="95">
        <v>0</v>
      </c>
      <c r="AR8" s="95">
        <v>127360</v>
      </c>
      <c r="AS8" s="95">
        <v>131867</v>
      </c>
      <c r="AT8" s="95">
        <v>0</v>
      </c>
      <c r="AU8" s="95">
        <v>128571</v>
      </c>
      <c r="AV8" s="95">
        <v>132533</v>
      </c>
      <c r="AW8" s="95">
        <v>0</v>
      </c>
      <c r="AX8" s="95">
        <v>125523</v>
      </c>
      <c r="AY8" s="95">
        <v>129993</v>
      </c>
      <c r="AZ8" s="95">
        <v>0</v>
      </c>
      <c r="BA8" s="95">
        <v>140093</v>
      </c>
      <c r="BB8" s="95">
        <v>144116</v>
      </c>
      <c r="BC8" s="95">
        <v>0</v>
      </c>
      <c r="BD8" s="95">
        <v>137562</v>
      </c>
      <c r="BE8" s="95">
        <v>141912</v>
      </c>
      <c r="BF8" s="95">
        <v>0</v>
      </c>
      <c r="BG8" s="95">
        <v>156948</v>
      </c>
      <c r="BH8" s="95">
        <v>161935</v>
      </c>
      <c r="BI8" s="95">
        <v>0</v>
      </c>
      <c r="BJ8" s="95">
        <v>163582</v>
      </c>
      <c r="BK8" s="95">
        <v>169058</v>
      </c>
      <c r="BL8" s="95">
        <v>0</v>
      </c>
      <c r="BM8" s="95">
        <v>165216</v>
      </c>
      <c r="BN8" s="95">
        <v>170319</v>
      </c>
      <c r="BO8" s="95">
        <v>0</v>
      </c>
      <c r="BP8" s="95">
        <v>168330</v>
      </c>
      <c r="BQ8" s="95">
        <v>172925</v>
      </c>
      <c r="BR8" s="95">
        <v>0</v>
      </c>
      <c r="BS8" s="95">
        <v>170531</v>
      </c>
      <c r="BT8" s="95">
        <v>175595</v>
      </c>
      <c r="BU8" s="95">
        <v>0</v>
      </c>
      <c r="BV8" s="95">
        <v>160637</v>
      </c>
      <c r="BW8" s="95">
        <v>165883</v>
      </c>
      <c r="BX8" s="95">
        <v>0</v>
      </c>
      <c r="BY8" s="95">
        <v>168709</v>
      </c>
      <c r="BZ8" s="95">
        <v>174359</v>
      </c>
      <c r="CA8" s="95">
        <v>0</v>
      </c>
      <c r="CB8" s="95">
        <v>170898</v>
      </c>
      <c r="CC8" s="95">
        <v>176779</v>
      </c>
      <c r="CD8" s="95">
        <v>0</v>
      </c>
      <c r="CE8" s="95">
        <v>176129</v>
      </c>
      <c r="CF8" s="95">
        <v>182253</v>
      </c>
      <c r="CG8" s="95">
        <v>0</v>
      </c>
      <c r="CH8" s="95">
        <v>181905</v>
      </c>
      <c r="CI8" s="95">
        <v>188227</v>
      </c>
      <c r="CJ8" s="95">
        <v>0</v>
      </c>
      <c r="CK8" s="95">
        <v>189796</v>
      </c>
      <c r="CL8" s="95">
        <v>196354</v>
      </c>
      <c r="CM8" s="95">
        <v>0</v>
      </c>
      <c r="CN8" s="95">
        <v>197115</v>
      </c>
      <c r="CO8" s="95">
        <v>204291</v>
      </c>
      <c r="CP8" s="88">
        <v>0</v>
      </c>
      <c r="CQ8" s="95">
        <v>204849</v>
      </c>
      <c r="CR8" s="95">
        <v>212504</v>
      </c>
      <c r="CS8" s="95">
        <v>0</v>
      </c>
      <c r="CT8" s="95">
        <v>211069</v>
      </c>
      <c r="CU8" s="95">
        <v>219046</v>
      </c>
      <c r="CV8" s="95">
        <v>0</v>
      </c>
      <c r="CW8" s="95">
        <v>214430</v>
      </c>
      <c r="CX8" s="95">
        <v>222578</v>
      </c>
      <c r="CY8" s="88">
        <v>0</v>
      </c>
      <c r="CZ8" s="95">
        <v>218339</v>
      </c>
      <c r="DA8" s="95">
        <v>226753</v>
      </c>
      <c r="DC8" s="95">
        <v>233468</v>
      </c>
      <c r="DD8" s="95">
        <v>242579</v>
      </c>
    </row>
    <row r="9" spans="1:108" s="24" customFormat="1" ht="11.25" customHeight="1" x14ac:dyDescent="0.2">
      <c r="A9" s="93" t="s">
        <v>249</v>
      </c>
      <c r="B9" s="94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 t="s">
        <v>300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94">
        <v>0</v>
      </c>
      <c r="AJ9" s="94">
        <v>0</v>
      </c>
      <c r="AK9" s="94">
        <v>0</v>
      </c>
      <c r="AL9" s="94">
        <v>0</v>
      </c>
      <c r="AM9" s="94">
        <v>0</v>
      </c>
      <c r="AN9" s="94">
        <v>0</v>
      </c>
      <c r="AO9" s="94">
        <v>0</v>
      </c>
      <c r="AP9" s="94">
        <v>0</v>
      </c>
      <c r="AQ9" s="94">
        <v>0</v>
      </c>
      <c r="AR9" s="94">
        <v>0</v>
      </c>
      <c r="AS9" s="94">
        <v>0</v>
      </c>
      <c r="AT9" s="94">
        <v>0</v>
      </c>
      <c r="AU9" s="94">
        <v>0</v>
      </c>
      <c r="AV9" s="94">
        <v>0</v>
      </c>
      <c r="AW9" s="94">
        <v>0</v>
      </c>
      <c r="AX9" s="94">
        <v>0</v>
      </c>
      <c r="AY9" s="94">
        <v>0</v>
      </c>
      <c r="AZ9" s="94">
        <v>0</v>
      </c>
      <c r="BA9" s="94">
        <v>0</v>
      </c>
      <c r="BB9" s="94">
        <v>0</v>
      </c>
      <c r="BC9" s="94">
        <v>0</v>
      </c>
      <c r="BD9" s="94">
        <v>0</v>
      </c>
      <c r="BE9" s="94">
        <v>0</v>
      </c>
      <c r="BF9" s="94">
        <v>0</v>
      </c>
      <c r="BG9" s="94">
        <v>0</v>
      </c>
      <c r="BH9" s="94">
        <v>0</v>
      </c>
      <c r="BI9" s="94">
        <v>0</v>
      </c>
      <c r="BJ9" s="94">
        <v>0</v>
      </c>
      <c r="BK9" s="94">
        <v>0</v>
      </c>
      <c r="BL9" s="94">
        <v>0</v>
      </c>
      <c r="BM9" s="94">
        <v>0</v>
      </c>
      <c r="BN9" s="94">
        <v>0</v>
      </c>
      <c r="BO9" s="94">
        <v>0</v>
      </c>
      <c r="BP9" s="94">
        <v>0</v>
      </c>
      <c r="BQ9" s="94">
        <v>0</v>
      </c>
      <c r="BR9" s="94">
        <v>0</v>
      </c>
      <c r="BS9" s="94">
        <v>0</v>
      </c>
      <c r="BT9" s="94">
        <v>0</v>
      </c>
      <c r="BU9" s="94">
        <v>0</v>
      </c>
      <c r="BV9" s="94">
        <v>0</v>
      </c>
      <c r="BW9" s="94">
        <v>0</v>
      </c>
      <c r="BX9" s="94">
        <v>0</v>
      </c>
      <c r="BY9" s="94">
        <v>0</v>
      </c>
      <c r="BZ9" s="94">
        <v>0</v>
      </c>
      <c r="CA9" s="94">
        <v>0</v>
      </c>
      <c r="CB9" s="94">
        <v>0</v>
      </c>
      <c r="CC9" s="94">
        <v>0</v>
      </c>
      <c r="CD9" s="94">
        <v>0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4">
        <v>0</v>
      </c>
      <c r="CK9" s="94">
        <v>0</v>
      </c>
      <c r="CL9" s="94">
        <v>0</v>
      </c>
      <c r="CM9" s="94">
        <v>0</v>
      </c>
      <c r="CN9" s="94">
        <v>0</v>
      </c>
      <c r="CO9" s="94">
        <v>0</v>
      </c>
      <c r="CP9" s="88">
        <v>0</v>
      </c>
      <c r="CQ9" s="94">
        <v>0</v>
      </c>
      <c r="CR9" s="94">
        <v>0</v>
      </c>
      <c r="CS9" s="94">
        <v>0</v>
      </c>
      <c r="CT9" s="94">
        <v>0</v>
      </c>
      <c r="CU9" s="94">
        <v>0</v>
      </c>
      <c r="CV9" s="94">
        <v>0</v>
      </c>
      <c r="CW9" s="94">
        <v>0</v>
      </c>
      <c r="CX9" s="94">
        <v>0</v>
      </c>
      <c r="CY9" s="88">
        <v>0</v>
      </c>
      <c r="CZ9" s="94">
        <v>0</v>
      </c>
      <c r="DA9" s="94">
        <v>0</v>
      </c>
      <c r="DC9" s="94">
        <v>0</v>
      </c>
      <c r="DD9" s="94">
        <v>0</v>
      </c>
    </row>
    <row r="10" spans="1:108" s="24" customFormat="1" ht="11.25" customHeight="1" x14ac:dyDescent="0.2">
      <c r="A10" s="96" t="s">
        <v>250</v>
      </c>
      <c r="B10" s="94">
        <v>90560061</v>
      </c>
      <c r="C10" s="94">
        <v>142275690</v>
      </c>
      <c r="D10" s="94">
        <v>0</v>
      </c>
      <c r="E10" s="94">
        <v>110076594</v>
      </c>
      <c r="F10" s="94">
        <v>171335806</v>
      </c>
      <c r="G10" s="94">
        <v>0</v>
      </c>
      <c r="H10" s="94">
        <v>119100294</v>
      </c>
      <c r="I10" s="94">
        <v>188449618</v>
      </c>
      <c r="J10" s="94">
        <v>0</v>
      </c>
      <c r="K10" s="94">
        <v>117559285</v>
      </c>
      <c r="L10" s="94">
        <v>176869309</v>
      </c>
      <c r="M10" s="94">
        <v>0</v>
      </c>
      <c r="N10" s="94">
        <v>118746152</v>
      </c>
      <c r="O10" s="94">
        <v>176015537</v>
      </c>
      <c r="P10" s="94">
        <v>0</v>
      </c>
      <c r="Q10" s="94">
        <v>109598717</v>
      </c>
      <c r="R10" s="94">
        <v>158311646</v>
      </c>
      <c r="S10" s="94">
        <v>0</v>
      </c>
      <c r="T10" s="94">
        <v>106549594</v>
      </c>
      <c r="U10" s="94">
        <v>154957106</v>
      </c>
      <c r="V10" s="94">
        <v>0</v>
      </c>
      <c r="W10" s="94">
        <v>116755711</v>
      </c>
      <c r="X10" s="94">
        <v>168708435</v>
      </c>
      <c r="Y10" s="94">
        <v>0</v>
      </c>
      <c r="Z10" s="94">
        <v>121002935</v>
      </c>
      <c r="AA10" s="94">
        <v>183087949</v>
      </c>
      <c r="AB10" s="94">
        <v>0</v>
      </c>
      <c r="AC10" s="94">
        <v>142117654</v>
      </c>
      <c r="AD10" s="94">
        <v>215743913</v>
      </c>
      <c r="AE10" s="94">
        <v>0</v>
      </c>
      <c r="AF10" s="94">
        <v>148068225</v>
      </c>
      <c r="AG10" s="94">
        <v>222797657</v>
      </c>
      <c r="AH10" s="94">
        <v>0</v>
      </c>
      <c r="AI10" s="94">
        <v>157502200</v>
      </c>
      <c r="AJ10" s="94">
        <v>242165094</v>
      </c>
      <c r="AK10" s="94">
        <v>0</v>
      </c>
      <c r="AL10" s="94">
        <v>178059731</v>
      </c>
      <c r="AM10" s="94">
        <v>278175198</v>
      </c>
      <c r="AN10" s="94">
        <v>0</v>
      </c>
      <c r="AO10" s="94">
        <v>174848630</v>
      </c>
      <c r="AP10" s="94">
        <v>279016227</v>
      </c>
      <c r="AQ10" s="94">
        <v>0</v>
      </c>
      <c r="AR10" s="94">
        <v>214795866</v>
      </c>
      <c r="AS10" s="94">
        <v>318077662</v>
      </c>
      <c r="AT10" s="94">
        <v>0</v>
      </c>
      <c r="AU10" s="94">
        <v>202036314</v>
      </c>
      <c r="AV10" s="94">
        <v>309714515</v>
      </c>
      <c r="AW10" s="94">
        <v>0</v>
      </c>
      <c r="AX10" s="94">
        <v>228776959</v>
      </c>
      <c r="AY10" s="94">
        <v>349530468</v>
      </c>
      <c r="AZ10" s="94">
        <v>0</v>
      </c>
      <c r="BA10" s="94">
        <v>235458206</v>
      </c>
      <c r="BB10" s="94">
        <v>415412078</v>
      </c>
      <c r="BC10" s="94">
        <v>0</v>
      </c>
      <c r="BD10" s="94">
        <v>238296342</v>
      </c>
      <c r="BE10" s="94">
        <v>406652879</v>
      </c>
      <c r="BF10" s="94">
        <v>0</v>
      </c>
      <c r="BG10" s="94">
        <v>253062059</v>
      </c>
      <c r="BH10" s="94">
        <v>410373307</v>
      </c>
      <c r="BI10" s="94">
        <v>0</v>
      </c>
      <c r="BJ10" s="94">
        <v>248751981</v>
      </c>
      <c r="BK10" s="94">
        <v>424009224</v>
      </c>
      <c r="BL10" s="94">
        <v>0</v>
      </c>
      <c r="BM10" s="94">
        <v>252337126</v>
      </c>
      <c r="BN10" s="94">
        <v>478136803</v>
      </c>
      <c r="BO10" s="94">
        <v>0</v>
      </c>
      <c r="BP10" s="94">
        <v>255311455</v>
      </c>
      <c r="BQ10" s="94">
        <v>399802075</v>
      </c>
      <c r="BR10" s="94">
        <v>0</v>
      </c>
      <c r="BS10" s="94">
        <v>250777799</v>
      </c>
      <c r="BT10" s="94">
        <v>412246824</v>
      </c>
      <c r="BU10" s="94">
        <v>0</v>
      </c>
      <c r="BV10" s="94">
        <v>250098987</v>
      </c>
      <c r="BW10" s="94">
        <v>599777702</v>
      </c>
      <c r="BX10" s="94">
        <v>0</v>
      </c>
      <c r="BY10" s="94">
        <v>271186149</v>
      </c>
      <c r="BZ10" s="94">
        <v>736579284</v>
      </c>
      <c r="CA10" s="94">
        <v>0</v>
      </c>
      <c r="CB10" s="94">
        <v>281970354</v>
      </c>
      <c r="CC10" s="94">
        <v>597851748</v>
      </c>
      <c r="CD10" s="94">
        <v>0</v>
      </c>
      <c r="CE10" s="94">
        <v>291752344</v>
      </c>
      <c r="CF10" s="94">
        <v>671986949</v>
      </c>
      <c r="CG10" s="94">
        <v>0</v>
      </c>
      <c r="CH10" s="94">
        <v>297054836</v>
      </c>
      <c r="CI10" s="94">
        <v>562218436</v>
      </c>
      <c r="CJ10" s="94">
        <v>0</v>
      </c>
      <c r="CK10" s="94">
        <v>323583400.43585002</v>
      </c>
      <c r="CL10" s="94">
        <v>594729476.18805802</v>
      </c>
      <c r="CM10" s="94">
        <v>0</v>
      </c>
      <c r="CN10" s="94">
        <v>325661525.82726002</v>
      </c>
      <c r="CO10" s="94">
        <v>631103644.38836801</v>
      </c>
      <c r="CP10" s="88">
        <v>0</v>
      </c>
      <c r="CQ10" s="94">
        <v>342892358.87559003</v>
      </c>
      <c r="CR10" s="94">
        <v>722175485.826563</v>
      </c>
      <c r="CS10" s="94">
        <v>0</v>
      </c>
      <c r="CT10" s="94">
        <v>366273376.86021</v>
      </c>
      <c r="CU10" s="94">
        <v>783475512.95033801</v>
      </c>
      <c r="CV10" s="94">
        <v>0</v>
      </c>
      <c r="CW10" s="94">
        <v>374991562.47855002</v>
      </c>
      <c r="CX10" s="94">
        <v>797477150.57688701</v>
      </c>
      <c r="CY10" s="88">
        <v>0</v>
      </c>
      <c r="CZ10" s="94">
        <v>398718131.81830001</v>
      </c>
      <c r="DA10" s="94">
        <v>784868153.89355302</v>
      </c>
      <c r="DC10" s="94">
        <v>487663528.78087997</v>
      </c>
      <c r="DD10" s="94">
        <v>891184217.51277101</v>
      </c>
    </row>
    <row r="11" spans="1:108" s="24" customFormat="1" ht="11.25" customHeight="1" x14ac:dyDescent="0.2">
      <c r="A11" s="96" t="s">
        <v>251</v>
      </c>
      <c r="B11" s="94">
        <v>5774597</v>
      </c>
      <c r="C11" s="94">
        <v>9179896</v>
      </c>
      <c r="D11" s="94">
        <v>0</v>
      </c>
      <c r="E11" s="94">
        <v>6948598</v>
      </c>
      <c r="F11" s="94">
        <v>10863778</v>
      </c>
      <c r="G11" s="94">
        <v>0</v>
      </c>
      <c r="H11" s="94">
        <v>7831658</v>
      </c>
      <c r="I11" s="94">
        <v>12624027</v>
      </c>
      <c r="J11" s="94">
        <v>0</v>
      </c>
      <c r="K11" s="94">
        <v>8736375</v>
      </c>
      <c r="L11" s="94">
        <v>13610389</v>
      </c>
      <c r="M11" s="94">
        <v>0</v>
      </c>
      <c r="N11" s="94">
        <v>8050927</v>
      </c>
      <c r="O11" s="94">
        <v>11746806</v>
      </c>
      <c r="P11" s="94">
        <v>0</v>
      </c>
      <c r="Q11" s="94">
        <v>8159136</v>
      </c>
      <c r="R11" s="94">
        <v>11807422</v>
      </c>
      <c r="S11" s="94">
        <v>0</v>
      </c>
      <c r="T11" s="94">
        <v>8386116</v>
      </c>
      <c r="U11" s="94">
        <v>11557886</v>
      </c>
      <c r="V11" s="94">
        <v>0</v>
      </c>
      <c r="W11" s="94">
        <v>7780355</v>
      </c>
      <c r="X11" s="94">
        <v>11435886</v>
      </c>
      <c r="Y11" s="94">
        <v>0</v>
      </c>
      <c r="Z11" s="94">
        <v>8448366</v>
      </c>
      <c r="AA11" s="94">
        <v>12713390</v>
      </c>
      <c r="AB11" s="94">
        <v>0</v>
      </c>
      <c r="AC11" s="94">
        <v>9512876</v>
      </c>
      <c r="AD11" s="94">
        <v>14812356</v>
      </c>
      <c r="AE11" s="94">
        <v>0</v>
      </c>
      <c r="AF11" s="94">
        <v>10608983</v>
      </c>
      <c r="AG11" s="94">
        <v>16827686</v>
      </c>
      <c r="AH11" s="94">
        <v>0</v>
      </c>
      <c r="AI11" s="94">
        <v>10608983</v>
      </c>
      <c r="AJ11" s="94">
        <v>19375331</v>
      </c>
      <c r="AK11" s="94">
        <v>0</v>
      </c>
      <c r="AL11" s="94">
        <v>12635548</v>
      </c>
      <c r="AM11" s="94">
        <v>20924509</v>
      </c>
      <c r="AN11" s="94">
        <v>0</v>
      </c>
      <c r="AO11" s="94">
        <v>12759736</v>
      </c>
      <c r="AP11" s="94">
        <v>21920379</v>
      </c>
      <c r="AQ11" s="94">
        <v>0</v>
      </c>
      <c r="AR11" s="94">
        <v>14762933</v>
      </c>
      <c r="AS11" s="94">
        <v>24079867</v>
      </c>
      <c r="AT11" s="94">
        <v>0</v>
      </c>
      <c r="AU11" s="94">
        <v>15303964</v>
      </c>
      <c r="AV11" s="94">
        <v>23841012</v>
      </c>
      <c r="AW11" s="94">
        <v>0</v>
      </c>
      <c r="AX11" s="94">
        <v>16710061</v>
      </c>
      <c r="AY11" s="94">
        <v>25080006</v>
      </c>
      <c r="AZ11" s="94">
        <v>0</v>
      </c>
      <c r="BA11" s="94">
        <v>17045515</v>
      </c>
      <c r="BB11" s="94">
        <v>28049227</v>
      </c>
      <c r="BC11" s="94">
        <v>0</v>
      </c>
      <c r="BD11" s="94">
        <v>17760144</v>
      </c>
      <c r="BE11" s="94">
        <v>30031561</v>
      </c>
      <c r="BF11" s="94">
        <v>0</v>
      </c>
      <c r="BG11" s="94">
        <v>21084629</v>
      </c>
      <c r="BH11" s="94">
        <v>32431455</v>
      </c>
      <c r="BI11" s="94">
        <v>0</v>
      </c>
      <c r="BJ11" s="94">
        <v>21050051</v>
      </c>
      <c r="BK11" s="94">
        <v>33202515</v>
      </c>
      <c r="BL11" s="94">
        <v>0</v>
      </c>
      <c r="BM11" s="94">
        <v>23567141</v>
      </c>
      <c r="BN11" s="94">
        <v>36167088</v>
      </c>
      <c r="BO11" s="94">
        <v>0</v>
      </c>
      <c r="BP11" s="94">
        <v>24762809</v>
      </c>
      <c r="BQ11" s="94">
        <v>34010305</v>
      </c>
      <c r="BR11" s="94">
        <v>0</v>
      </c>
      <c r="BS11" s="94">
        <v>22710925</v>
      </c>
      <c r="BT11" s="94">
        <v>34056979</v>
      </c>
      <c r="BU11" s="94">
        <v>0</v>
      </c>
      <c r="BV11" s="94">
        <v>23666421</v>
      </c>
      <c r="BW11" s="94">
        <v>37598074</v>
      </c>
      <c r="BX11" s="94">
        <v>0</v>
      </c>
      <c r="BY11" s="94">
        <v>26088849</v>
      </c>
      <c r="BZ11" s="94">
        <v>42062531</v>
      </c>
      <c r="CA11" s="94">
        <v>0</v>
      </c>
      <c r="CB11" s="94">
        <v>27738835</v>
      </c>
      <c r="CC11" s="94">
        <v>42817846</v>
      </c>
      <c r="CD11" s="94">
        <v>0</v>
      </c>
      <c r="CE11" s="94">
        <v>29553466</v>
      </c>
      <c r="CF11" s="94">
        <v>43925142</v>
      </c>
      <c r="CG11" s="94">
        <v>0</v>
      </c>
      <c r="CH11" s="94">
        <v>31292977</v>
      </c>
      <c r="CI11" s="94">
        <v>46277536</v>
      </c>
      <c r="CJ11" s="94">
        <v>0</v>
      </c>
      <c r="CK11" s="94">
        <v>35694289.484700002</v>
      </c>
      <c r="CL11" s="94">
        <v>51078622.108682901</v>
      </c>
      <c r="CM11" s="94">
        <v>0</v>
      </c>
      <c r="CN11" s="94">
        <v>37763246.021760002</v>
      </c>
      <c r="CO11" s="94">
        <v>55366745.0053671</v>
      </c>
      <c r="CP11" s="88">
        <v>0</v>
      </c>
      <c r="CQ11" s="94">
        <v>39222111.127630003</v>
      </c>
      <c r="CR11" s="94">
        <v>58194817.786716104</v>
      </c>
      <c r="CS11" s="94">
        <v>0</v>
      </c>
      <c r="CT11" s="94">
        <v>45348127.153379902</v>
      </c>
      <c r="CU11" s="94">
        <v>65902814.763862103</v>
      </c>
      <c r="CV11" s="94">
        <v>0</v>
      </c>
      <c r="CW11" s="94">
        <v>43295010.858929902</v>
      </c>
      <c r="CX11" s="94">
        <v>62633165.538867101</v>
      </c>
      <c r="CY11" s="88">
        <v>0</v>
      </c>
      <c r="CZ11" s="94">
        <v>49381289.320550002</v>
      </c>
      <c r="DA11" s="94">
        <v>70439760.468875706</v>
      </c>
      <c r="DC11" s="94">
        <v>64610288.248899996</v>
      </c>
      <c r="DD11" s="94">
        <v>95783874.323066294</v>
      </c>
    </row>
    <row r="12" spans="1:108" s="24" customFormat="1" ht="11.25" customHeight="1" x14ac:dyDescent="0.2">
      <c r="A12" s="93" t="s">
        <v>252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 t="s">
        <v>300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4">
        <v>0</v>
      </c>
      <c r="AU12" s="94">
        <v>0</v>
      </c>
      <c r="AV12" s="94">
        <v>0</v>
      </c>
      <c r="AW12" s="94">
        <v>0</v>
      </c>
      <c r="AX12" s="94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4">
        <v>0</v>
      </c>
      <c r="BP12" s="94">
        <v>0</v>
      </c>
      <c r="BQ12" s="94">
        <v>0</v>
      </c>
      <c r="BR12" s="94">
        <v>0</v>
      </c>
      <c r="BS12" s="94">
        <v>0</v>
      </c>
      <c r="BT12" s="94">
        <v>0</v>
      </c>
      <c r="BU12" s="94">
        <v>0</v>
      </c>
      <c r="BV12" s="94">
        <v>0</v>
      </c>
      <c r="BW12" s="94">
        <v>0</v>
      </c>
      <c r="BX12" s="94">
        <v>0</v>
      </c>
      <c r="BY12" s="94">
        <v>0</v>
      </c>
      <c r="BZ12" s="94">
        <v>0</v>
      </c>
      <c r="CA12" s="94">
        <v>0</v>
      </c>
      <c r="CB12" s="94">
        <v>0</v>
      </c>
      <c r="CC12" s="94">
        <v>0</v>
      </c>
      <c r="CD12" s="94">
        <v>0</v>
      </c>
      <c r="CE12" s="94">
        <v>0</v>
      </c>
      <c r="CF12" s="94">
        <v>0</v>
      </c>
      <c r="CG12" s="94">
        <v>0</v>
      </c>
      <c r="CH12" s="94">
        <v>0</v>
      </c>
      <c r="CI12" s="94">
        <v>0</v>
      </c>
      <c r="CJ12" s="94">
        <v>0</v>
      </c>
      <c r="CK12" s="94">
        <v>0</v>
      </c>
      <c r="CL12" s="94">
        <v>0</v>
      </c>
      <c r="CM12" s="94">
        <v>0</v>
      </c>
      <c r="CN12" s="94">
        <v>0</v>
      </c>
      <c r="CO12" s="94">
        <v>0</v>
      </c>
      <c r="CP12" s="88">
        <v>0</v>
      </c>
      <c r="CQ12" s="94">
        <v>0</v>
      </c>
      <c r="CR12" s="94">
        <v>0</v>
      </c>
      <c r="CS12" s="94">
        <v>0</v>
      </c>
      <c r="CT12" s="94">
        <v>0</v>
      </c>
      <c r="CU12" s="94">
        <v>0</v>
      </c>
      <c r="CV12" s="94">
        <v>0</v>
      </c>
      <c r="CW12" s="94">
        <v>0</v>
      </c>
      <c r="CX12" s="94">
        <v>0</v>
      </c>
      <c r="CY12" s="88">
        <v>0</v>
      </c>
      <c r="CZ12" s="94">
        <v>0</v>
      </c>
      <c r="DA12" s="94">
        <v>0</v>
      </c>
      <c r="DC12" s="94">
        <v>0</v>
      </c>
      <c r="DD12" s="94">
        <v>0</v>
      </c>
    </row>
    <row r="13" spans="1:108" s="24" customFormat="1" ht="11.25" customHeight="1" x14ac:dyDescent="0.2">
      <c r="A13" s="96" t="s">
        <v>253</v>
      </c>
      <c r="B13" s="94">
        <v>302619</v>
      </c>
      <c r="C13" s="94">
        <v>505261</v>
      </c>
      <c r="D13" s="94">
        <v>0</v>
      </c>
      <c r="E13" s="94">
        <v>400420</v>
      </c>
      <c r="F13" s="94">
        <v>638096</v>
      </c>
      <c r="G13" s="94">
        <v>0</v>
      </c>
      <c r="H13" s="94">
        <v>420746</v>
      </c>
      <c r="I13" s="94">
        <v>705965</v>
      </c>
      <c r="J13" s="94">
        <v>0</v>
      </c>
      <c r="K13" s="94">
        <v>579856</v>
      </c>
      <c r="L13" s="94">
        <v>906607</v>
      </c>
      <c r="M13" s="94">
        <v>0</v>
      </c>
      <c r="N13" s="94">
        <v>501222</v>
      </c>
      <c r="O13" s="94">
        <v>741694</v>
      </c>
      <c r="P13" s="94">
        <v>0</v>
      </c>
      <c r="Q13" s="94">
        <v>542677</v>
      </c>
      <c r="R13" s="94">
        <v>787064</v>
      </c>
      <c r="S13" s="94">
        <v>0</v>
      </c>
      <c r="T13" s="94">
        <v>613541</v>
      </c>
      <c r="U13" s="94">
        <v>861944</v>
      </c>
      <c r="V13" s="94">
        <v>0</v>
      </c>
      <c r="W13" s="94">
        <v>664787</v>
      </c>
      <c r="X13" s="94">
        <v>999529</v>
      </c>
      <c r="Y13" s="94">
        <v>0</v>
      </c>
      <c r="Z13" s="94">
        <v>709511</v>
      </c>
      <c r="AA13" s="94">
        <v>1096061</v>
      </c>
      <c r="AB13" s="94">
        <v>0</v>
      </c>
      <c r="AC13" s="94">
        <v>817274</v>
      </c>
      <c r="AD13" s="94">
        <v>1291869</v>
      </c>
      <c r="AE13" s="94">
        <v>0</v>
      </c>
      <c r="AF13" s="94">
        <v>952015</v>
      </c>
      <c r="AG13" s="94">
        <v>1511175</v>
      </c>
      <c r="AH13" s="94">
        <v>0</v>
      </c>
      <c r="AI13" s="94">
        <v>988809</v>
      </c>
      <c r="AJ13" s="94">
        <v>1748819</v>
      </c>
      <c r="AK13" s="94">
        <v>0</v>
      </c>
      <c r="AL13" s="94">
        <v>1126269</v>
      </c>
      <c r="AM13" s="94">
        <v>1937610</v>
      </c>
      <c r="AN13" s="94">
        <v>0</v>
      </c>
      <c r="AO13" s="94">
        <v>1174010</v>
      </c>
      <c r="AP13" s="94">
        <v>2015268</v>
      </c>
      <c r="AQ13" s="94">
        <v>0</v>
      </c>
      <c r="AR13" s="94">
        <v>1478731</v>
      </c>
      <c r="AS13" s="94">
        <v>2345930</v>
      </c>
      <c r="AT13" s="94">
        <v>0</v>
      </c>
      <c r="AU13" s="94">
        <v>1513959</v>
      </c>
      <c r="AV13" s="94">
        <v>2296445</v>
      </c>
      <c r="AW13" s="94">
        <v>0</v>
      </c>
      <c r="AX13" s="94">
        <v>1585369</v>
      </c>
      <c r="AY13" s="94">
        <v>2351894</v>
      </c>
      <c r="AZ13" s="94">
        <v>0</v>
      </c>
      <c r="BA13" s="94">
        <v>1586493</v>
      </c>
      <c r="BB13" s="94">
        <v>2483538</v>
      </c>
      <c r="BC13" s="94">
        <v>0</v>
      </c>
      <c r="BD13" s="94">
        <v>1619248</v>
      </c>
      <c r="BE13" s="94">
        <v>2736501</v>
      </c>
      <c r="BF13" s="94">
        <v>0</v>
      </c>
      <c r="BG13" s="94">
        <v>2012263</v>
      </c>
      <c r="BH13" s="94">
        <v>3048879</v>
      </c>
      <c r="BI13" s="94">
        <v>0</v>
      </c>
      <c r="BJ13" s="94">
        <v>2052695</v>
      </c>
      <c r="BK13" s="94">
        <v>3276995</v>
      </c>
      <c r="BL13" s="94">
        <v>0</v>
      </c>
      <c r="BM13" s="94">
        <v>2231006</v>
      </c>
      <c r="BN13" s="94">
        <v>3497723</v>
      </c>
      <c r="BO13" s="94">
        <v>0</v>
      </c>
      <c r="BP13" s="94">
        <v>2431119</v>
      </c>
      <c r="BQ13" s="94">
        <v>3460717</v>
      </c>
      <c r="BR13" s="94">
        <v>0</v>
      </c>
      <c r="BS13" s="94">
        <v>2301535</v>
      </c>
      <c r="BT13" s="94">
        <v>3636539</v>
      </c>
      <c r="BU13" s="94">
        <v>0</v>
      </c>
      <c r="BV13" s="94">
        <v>2402248</v>
      </c>
      <c r="BW13" s="94">
        <v>4053497</v>
      </c>
      <c r="BX13" s="94">
        <v>0</v>
      </c>
      <c r="BY13" s="94">
        <v>2651617</v>
      </c>
      <c r="BZ13" s="94">
        <v>4544784</v>
      </c>
      <c r="CA13" s="94">
        <v>0</v>
      </c>
      <c r="CB13" s="94">
        <v>2822579</v>
      </c>
      <c r="CC13" s="94">
        <v>4609280</v>
      </c>
      <c r="CD13" s="94">
        <v>0</v>
      </c>
      <c r="CE13" s="94">
        <v>3015015</v>
      </c>
      <c r="CF13" s="94">
        <v>4718424</v>
      </c>
      <c r="CG13" s="94">
        <v>0</v>
      </c>
      <c r="CH13" s="94">
        <v>3199108</v>
      </c>
      <c r="CI13" s="94">
        <v>4978101</v>
      </c>
      <c r="CJ13" s="94">
        <v>0</v>
      </c>
      <c r="CK13" s="94">
        <v>3666970.7268099901</v>
      </c>
      <c r="CL13" s="94">
        <v>5480291.8339799801</v>
      </c>
      <c r="CM13" s="94">
        <v>0</v>
      </c>
      <c r="CN13" s="94">
        <v>3853089.37050001</v>
      </c>
      <c r="CO13" s="94">
        <v>5926413.0933600003</v>
      </c>
      <c r="CP13" s="88">
        <v>0</v>
      </c>
      <c r="CQ13" s="94">
        <v>4049880.0783899901</v>
      </c>
      <c r="CR13" s="94">
        <v>6264324.2231099801</v>
      </c>
      <c r="CS13" s="94">
        <v>0</v>
      </c>
      <c r="CT13" s="94">
        <v>4863459.4806300104</v>
      </c>
      <c r="CU13" s="94">
        <v>7239762.7634500004</v>
      </c>
      <c r="CV13" s="94">
        <v>0</v>
      </c>
      <c r="CW13" s="94">
        <v>4493964.4605299802</v>
      </c>
      <c r="CX13" s="94">
        <v>6710845.3636900503</v>
      </c>
      <c r="CY13" s="88">
        <v>0</v>
      </c>
      <c r="CZ13" s="94">
        <v>4998833.9608500004</v>
      </c>
      <c r="DA13" s="94">
        <v>7392511.0144800004</v>
      </c>
      <c r="DC13" s="94">
        <v>6454190.8136299998</v>
      </c>
      <c r="DD13" s="94">
        <v>10000472.31209</v>
      </c>
    </row>
    <row r="14" spans="1:108" s="24" customFormat="1" ht="11.25" customHeight="1" x14ac:dyDescent="0.2">
      <c r="A14" s="96" t="s">
        <v>254</v>
      </c>
      <c r="B14" s="94">
        <v>150201</v>
      </c>
      <c r="C14" s="94">
        <v>314994</v>
      </c>
      <c r="D14" s="94">
        <v>0</v>
      </c>
      <c r="E14" s="94">
        <v>191314</v>
      </c>
      <c r="F14" s="94">
        <v>406377</v>
      </c>
      <c r="G14" s="94">
        <v>0</v>
      </c>
      <c r="H14" s="94">
        <v>217054</v>
      </c>
      <c r="I14" s="94">
        <v>458353</v>
      </c>
      <c r="J14" s="94">
        <v>0</v>
      </c>
      <c r="K14" s="94">
        <v>218614</v>
      </c>
      <c r="L14" s="94">
        <v>482241</v>
      </c>
      <c r="M14" s="94">
        <v>0</v>
      </c>
      <c r="N14" s="94">
        <v>240437</v>
      </c>
      <c r="O14" s="94">
        <v>463738</v>
      </c>
      <c r="P14" s="94">
        <v>0</v>
      </c>
      <c r="Q14" s="94">
        <v>245357</v>
      </c>
      <c r="R14" s="94">
        <v>478687</v>
      </c>
      <c r="S14" s="94">
        <v>0</v>
      </c>
      <c r="T14" s="94">
        <v>245404</v>
      </c>
      <c r="U14" s="94">
        <v>405290</v>
      </c>
      <c r="V14" s="94">
        <v>0</v>
      </c>
      <c r="W14" s="94">
        <v>264318</v>
      </c>
      <c r="X14" s="94">
        <v>443826</v>
      </c>
      <c r="Y14" s="94">
        <v>0</v>
      </c>
      <c r="Z14" s="94">
        <v>275807</v>
      </c>
      <c r="AA14" s="94">
        <v>469335</v>
      </c>
      <c r="AB14" s="94">
        <v>0</v>
      </c>
      <c r="AC14" s="94">
        <v>336740</v>
      </c>
      <c r="AD14" s="94">
        <v>589573</v>
      </c>
      <c r="AE14" s="94">
        <v>0</v>
      </c>
      <c r="AF14" s="94">
        <v>389680</v>
      </c>
      <c r="AG14" s="94">
        <v>687125</v>
      </c>
      <c r="AH14" s="94">
        <v>0</v>
      </c>
      <c r="AI14" s="94">
        <v>403060</v>
      </c>
      <c r="AJ14" s="94">
        <v>755754</v>
      </c>
      <c r="AK14" s="94">
        <v>0</v>
      </c>
      <c r="AL14" s="94">
        <v>458627</v>
      </c>
      <c r="AM14" s="94">
        <v>870984</v>
      </c>
      <c r="AN14" s="94">
        <v>0</v>
      </c>
      <c r="AO14" s="94">
        <v>454091</v>
      </c>
      <c r="AP14" s="94">
        <v>825190</v>
      </c>
      <c r="AQ14" s="94">
        <v>0</v>
      </c>
      <c r="AR14" s="94">
        <v>512562</v>
      </c>
      <c r="AS14" s="94">
        <v>870863</v>
      </c>
      <c r="AT14" s="94">
        <v>0</v>
      </c>
      <c r="AU14" s="94">
        <v>491187</v>
      </c>
      <c r="AV14" s="94">
        <v>851135</v>
      </c>
      <c r="AW14" s="94">
        <v>0</v>
      </c>
      <c r="AX14" s="94">
        <v>547408</v>
      </c>
      <c r="AY14" s="94">
        <v>932618</v>
      </c>
      <c r="AZ14" s="94">
        <v>0</v>
      </c>
      <c r="BA14" s="94">
        <v>513709</v>
      </c>
      <c r="BB14" s="94">
        <v>896177</v>
      </c>
      <c r="BC14" s="94">
        <v>0</v>
      </c>
      <c r="BD14" s="94">
        <v>445721</v>
      </c>
      <c r="BE14" s="94">
        <v>847879</v>
      </c>
      <c r="BF14" s="94">
        <v>0</v>
      </c>
      <c r="BG14" s="94">
        <v>440610</v>
      </c>
      <c r="BH14" s="94">
        <v>816206</v>
      </c>
      <c r="BI14" s="94">
        <v>0</v>
      </c>
      <c r="BJ14" s="94">
        <v>425714</v>
      </c>
      <c r="BK14" s="94">
        <v>857191</v>
      </c>
      <c r="BL14" s="94">
        <v>0</v>
      </c>
      <c r="BM14" s="94">
        <v>382885</v>
      </c>
      <c r="BN14" s="94">
        <v>733234</v>
      </c>
      <c r="BO14" s="94">
        <v>0</v>
      </c>
      <c r="BP14" s="94">
        <v>271305</v>
      </c>
      <c r="BQ14" s="94">
        <v>478973</v>
      </c>
      <c r="BR14" s="94">
        <v>0</v>
      </c>
      <c r="BS14" s="94">
        <v>230841</v>
      </c>
      <c r="BT14" s="94">
        <v>364869</v>
      </c>
      <c r="BU14" s="94">
        <v>0</v>
      </c>
      <c r="BV14" s="94">
        <v>135467</v>
      </c>
      <c r="BW14" s="94">
        <v>250932</v>
      </c>
      <c r="BX14" s="94">
        <v>0</v>
      </c>
      <c r="BY14" s="94">
        <v>29986</v>
      </c>
      <c r="BZ14" s="94">
        <v>50643</v>
      </c>
      <c r="CA14" s="94">
        <v>0</v>
      </c>
      <c r="CB14" s="94" t="s">
        <v>3</v>
      </c>
      <c r="CC14" s="94" t="s">
        <v>3</v>
      </c>
      <c r="CD14" s="94">
        <v>0</v>
      </c>
      <c r="CE14" s="94" t="s">
        <v>3</v>
      </c>
      <c r="CF14" s="94" t="s">
        <v>3</v>
      </c>
      <c r="CG14" s="94">
        <v>0</v>
      </c>
      <c r="CH14" s="94" t="s">
        <v>3</v>
      </c>
      <c r="CI14" s="94" t="s">
        <v>3</v>
      </c>
      <c r="CJ14" s="94">
        <v>0</v>
      </c>
      <c r="CK14" s="94" t="s">
        <v>3</v>
      </c>
      <c r="CL14" s="94" t="s">
        <v>3</v>
      </c>
      <c r="CM14" s="94">
        <v>0</v>
      </c>
      <c r="CN14" s="94" t="s">
        <v>3</v>
      </c>
      <c r="CO14" s="94" t="s">
        <v>3</v>
      </c>
      <c r="CP14" s="88">
        <v>0</v>
      </c>
      <c r="CQ14" s="94" t="s">
        <v>3</v>
      </c>
      <c r="CR14" s="94" t="s">
        <v>3</v>
      </c>
      <c r="CS14" s="94">
        <v>0</v>
      </c>
      <c r="CT14" s="94" t="s">
        <v>3</v>
      </c>
      <c r="CU14" s="94" t="s">
        <v>3</v>
      </c>
      <c r="CV14" s="94">
        <v>0</v>
      </c>
      <c r="CW14" s="94" t="s">
        <v>3</v>
      </c>
      <c r="CX14" s="94" t="s">
        <v>3</v>
      </c>
      <c r="CY14" s="88">
        <v>0</v>
      </c>
      <c r="CZ14" s="94" t="s">
        <v>3</v>
      </c>
      <c r="DA14" s="94" t="s">
        <v>3</v>
      </c>
      <c r="DC14" s="94" t="s">
        <v>3</v>
      </c>
      <c r="DD14" s="94" t="s">
        <v>3</v>
      </c>
    </row>
    <row r="15" spans="1:108" s="24" customFormat="1" ht="11.25" customHeight="1" x14ac:dyDescent="0.2">
      <c r="A15" s="96" t="s">
        <v>255</v>
      </c>
      <c r="B15" s="94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18019</v>
      </c>
      <c r="U15" s="94">
        <v>82286</v>
      </c>
      <c r="V15" s="94">
        <v>0</v>
      </c>
      <c r="W15" s="94">
        <v>22878</v>
      </c>
      <c r="X15" s="94">
        <v>110057</v>
      </c>
      <c r="Y15" s="94">
        <v>0</v>
      </c>
      <c r="Z15" s="94">
        <v>20126</v>
      </c>
      <c r="AA15" s="94">
        <v>107749</v>
      </c>
      <c r="AB15" s="94">
        <v>0</v>
      </c>
      <c r="AC15" s="94">
        <v>22569</v>
      </c>
      <c r="AD15" s="94">
        <v>98070</v>
      </c>
      <c r="AE15" s="94">
        <v>0</v>
      </c>
      <c r="AF15" s="94">
        <v>22687</v>
      </c>
      <c r="AG15" s="94">
        <v>160916</v>
      </c>
      <c r="AH15" s="94">
        <v>0</v>
      </c>
      <c r="AI15" s="94">
        <v>27711</v>
      </c>
      <c r="AJ15" s="94">
        <v>182713</v>
      </c>
      <c r="AK15" s="94">
        <v>0</v>
      </c>
      <c r="AL15" s="94">
        <v>29346</v>
      </c>
      <c r="AM15" s="94">
        <v>150662</v>
      </c>
      <c r="AN15" s="94">
        <v>0</v>
      </c>
      <c r="AO15" s="94">
        <v>37608</v>
      </c>
      <c r="AP15" s="94">
        <v>159571</v>
      </c>
      <c r="AQ15" s="94">
        <v>0</v>
      </c>
      <c r="AR15" s="94">
        <v>43422</v>
      </c>
      <c r="AS15" s="94">
        <v>197987</v>
      </c>
      <c r="AT15" s="94">
        <v>0</v>
      </c>
      <c r="AU15" s="94">
        <v>72282</v>
      </c>
      <c r="AV15" s="94">
        <v>199107</v>
      </c>
      <c r="AW15" s="94">
        <v>0</v>
      </c>
      <c r="AX15" s="94">
        <v>40955</v>
      </c>
      <c r="AY15" s="94">
        <v>226275</v>
      </c>
      <c r="AZ15" s="94">
        <v>0</v>
      </c>
      <c r="BA15" s="94">
        <v>58874</v>
      </c>
      <c r="BB15" s="94">
        <v>293204</v>
      </c>
      <c r="BC15" s="94">
        <v>0</v>
      </c>
      <c r="BD15" s="94">
        <v>62400</v>
      </c>
      <c r="BE15" s="94">
        <v>318938</v>
      </c>
      <c r="BF15" s="94">
        <v>0</v>
      </c>
      <c r="BG15" s="94">
        <v>49019</v>
      </c>
      <c r="BH15" s="94">
        <v>312221</v>
      </c>
      <c r="BI15" s="94">
        <v>0</v>
      </c>
      <c r="BJ15" s="94">
        <v>67556</v>
      </c>
      <c r="BK15" s="94">
        <v>352701</v>
      </c>
      <c r="BL15" s="94">
        <v>0</v>
      </c>
      <c r="BM15" s="94">
        <v>53129</v>
      </c>
      <c r="BN15" s="94">
        <v>315284</v>
      </c>
      <c r="BO15" s="94">
        <v>0</v>
      </c>
      <c r="BP15" s="94">
        <v>8216</v>
      </c>
      <c r="BQ15" s="94">
        <v>170977</v>
      </c>
      <c r="BR15" s="94">
        <v>0</v>
      </c>
      <c r="BS15" s="94">
        <v>11257</v>
      </c>
      <c r="BT15" s="94">
        <v>298353</v>
      </c>
      <c r="BU15" s="94">
        <v>0</v>
      </c>
      <c r="BV15" s="94">
        <v>31767</v>
      </c>
      <c r="BW15" s="94">
        <v>296195</v>
      </c>
      <c r="BX15" s="94">
        <v>0</v>
      </c>
      <c r="BY15" s="94">
        <v>57458</v>
      </c>
      <c r="BZ15" s="94">
        <v>413823</v>
      </c>
      <c r="CA15" s="94">
        <v>0</v>
      </c>
      <c r="CB15" s="94">
        <v>63558</v>
      </c>
      <c r="CC15" s="94">
        <v>409785</v>
      </c>
      <c r="CD15" s="94">
        <v>0</v>
      </c>
      <c r="CE15" s="94">
        <v>50795</v>
      </c>
      <c r="CF15" s="94">
        <v>385827</v>
      </c>
      <c r="CG15" s="94">
        <v>0</v>
      </c>
      <c r="CH15" s="94">
        <v>60885</v>
      </c>
      <c r="CI15" s="94">
        <v>387940</v>
      </c>
      <c r="CJ15" s="94">
        <v>0</v>
      </c>
      <c r="CK15" s="94">
        <v>55225.181819999903</v>
      </c>
      <c r="CL15" s="94">
        <v>583414.10965</v>
      </c>
      <c r="CM15" s="94">
        <v>0</v>
      </c>
      <c r="CN15" s="94">
        <v>59853.146130000001</v>
      </c>
      <c r="CO15" s="94">
        <v>539379.76817999803</v>
      </c>
      <c r="CP15" s="88">
        <v>0</v>
      </c>
      <c r="CQ15" s="94">
        <v>29188.41678</v>
      </c>
      <c r="CR15" s="94">
        <v>615952.06458999903</v>
      </c>
      <c r="CS15" s="94">
        <v>0</v>
      </c>
      <c r="CT15" s="94">
        <v>26828.473529999901</v>
      </c>
      <c r="CU15" s="94">
        <v>609140.37607999903</v>
      </c>
      <c r="CV15" s="94">
        <v>0</v>
      </c>
      <c r="CW15" s="94">
        <v>54348.311399999802</v>
      </c>
      <c r="CX15" s="94">
        <v>722786.37861999904</v>
      </c>
      <c r="CY15" s="88">
        <v>0</v>
      </c>
      <c r="CZ15" s="94">
        <v>56557.988660000003</v>
      </c>
      <c r="DA15" s="94">
        <v>791107.50522000005</v>
      </c>
      <c r="DC15" s="94">
        <v>89513.948220000006</v>
      </c>
      <c r="DD15" s="94">
        <v>857220.6496</v>
      </c>
    </row>
    <row r="16" spans="1:108" s="24" customFormat="1" ht="11.25" customHeight="1" x14ac:dyDescent="0.2">
      <c r="A16" s="97" t="s">
        <v>256</v>
      </c>
      <c r="B16" s="98">
        <v>418834</v>
      </c>
      <c r="C16" s="98">
        <v>667185</v>
      </c>
      <c r="D16" s="98">
        <v>0</v>
      </c>
      <c r="E16" s="98">
        <v>488680</v>
      </c>
      <c r="F16" s="98">
        <v>788083</v>
      </c>
      <c r="G16" s="98">
        <v>0</v>
      </c>
      <c r="H16" s="98">
        <v>581374</v>
      </c>
      <c r="I16" s="98">
        <v>938418</v>
      </c>
      <c r="J16" s="98">
        <v>0</v>
      </c>
      <c r="K16" s="98">
        <v>577706</v>
      </c>
      <c r="L16" s="98">
        <v>917733</v>
      </c>
      <c r="M16" s="98">
        <v>0</v>
      </c>
      <c r="N16" s="98">
        <v>577252</v>
      </c>
      <c r="O16" s="98">
        <v>862751</v>
      </c>
      <c r="P16" s="98">
        <v>0</v>
      </c>
      <c r="Q16" s="98">
        <v>564595</v>
      </c>
      <c r="R16" s="98">
        <v>831850</v>
      </c>
      <c r="S16" s="98">
        <v>0</v>
      </c>
      <c r="T16" s="98">
        <v>581479</v>
      </c>
      <c r="U16" s="98">
        <v>874444</v>
      </c>
      <c r="V16" s="98">
        <v>0</v>
      </c>
      <c r="W16" s="98">
        <v>621353</v>
      </c>
      <c r="X16" s="98">
        <v>939794</v>
      </c>
      <c r="Y16" s="98">
        <v>0</v>
      </c>
      <c r="Z16" s="98">
        <v>700352</v>
      </c>
      <c r="AA16" s="98">
        <v>1043785</v>
      </c>
      <c r="AB16" s="98">
        <v>0</v>
      </c>
      <c r="AC16" s="98">
        <v>891689</v>
      </c>
      <c r="AD16" s="98">
        <v>1299320</v>
      </c>
      <c r="AE16" s="98">
        <v>0</v>
      </c>
      <c r="AF16" s="98">
        <v>891689</v>
      </c>
      <c r="AG16" s="98">
        <v>1423189</v>
      </c>
      <c r="AH16" s="98">
        <v>0</v>
      </c>
      <c r="AI16" s="98">
        <v>1080419</v>
      </c>
      <c r="AJ16" s="98">
        <v>1609222</v>
      </c>
      <c r="AK16" s="98">
        <v>0</v>
      </c>
      <c r="AL16" s="98">
        <v>1171741</v>
      </c>
      <c r="AM16" s="98">
        <v>1870328</v>
      </c>
      <c r="AN16" s="98">
        <v>0</v>
      </c>
      <c r="AO16" s="98">
        <v>1263168</v>
      </c>
      <c r="AP16" s="98">
        <v>2005057</v>
      </c>
      <c r="AQ16" s="98">
        <v>0</v>
      </c>
      <c r="AR16" s="98">
        <v>1098448</v>
      </c>
      <c r="AS16" s="98">
        <v>1745370</v>
      </c>
      <c r="AT16" s="98">
        <v>0</v>
      </c>
      <c r="AU16" s="98">
        <v>961013</v>
      </c>
      <c r="AV16" s="98">
        <v>1692520</v>
      </c>
      <c r="AW16" s="98">
        <v>0</v>
      </c>
      <c r="AX16" s="98">
        <v>1042799</v>
      </c>
      <c r="AY16" s="98">
        <v>1704219</v>
      </c>
      <c r="AZ16" s="98">
        <v>0</v>
      </c>
      <c r="BA16" s="98">
        <v>1058876</v>
      </c>
      <c r="BB16" s="98">
        <v>1891316</v>
      </c>
      <c r="BC16" s="98">
        <v>0</v>
      </c>
      <c r="BD16" s="98">
        <v>1103792</v>
      </c>
      <c r="BE16" s="98">
        <v>1908032</v>
      </c>
      <c r="BF16" s="98">
        <v>0</v>
      </c>
      <c r="BG16" s="98">
        <v>1243254</v>
      </c>
      <c r="BH16" s="98">
        <v>2063043</v>
      </c>
      <c r="BI16" s="98">
        <v>0</v>
      </c>
      <c r="BJ16" s="98">
        <v>1233107</v>
      </c>
      <c r="BK16" s="98">
        <v>2078205</v>
      </c>
      <c r="BL16" s="98">
        <v>0</v>
      </c>
      <c r="BM16" s="98">
        <v>1237489</v>
      </c>
      <c r="BN16" s="98">
        <v>2156549</v>
      </c>
      <c r="BO16" s="98">
        <v>0</v>
      </c>
      <c r="BP16" s="98">
        <v>1244886</v>
      </c>
      <c r="BQ16" s="98">
        <v>1936235</v>
      </c>
      <c r="BR16" s="98">
        <v>0</v>
      </c>
      <c r="BS16" s="98">
        <v>1214281</v>
      </c>
      <c r="BT16" s="98">
        <v>1974493</v>
      </c>
      <c r="BU16" s="98">
        <v>0</v>
      </c>
      <c r="BV16" s="98">
        <v>1300066</v>
      </c>
      <c r="BW16" s="98">
        <v>2161618</v>
      </c>
      <c r="BX16" s="98">
        <v>0</v>
      </c>
      <c r="BY16" s="98">
        <v>1412969</v>
      </c>
      <c r="BZ16" s="98">
        <v>2426592</v>
      </c>
      <c r="CA16" s="98">
        <v>0</v>
      </c>
      <c r="CB16" s="98">
        <v>1480393</v>
      </c>
      <c r="CC16" s="98">
        <v>2515503</v>
      </c>
      <c r="CD16" s="98">
        <v>0</v>
      </c>
      <c r="CE16" s="98">
        <v>1480494</v>
      </c>
      <c r="CF16" s="98">
        <v>2406118</v>
      </c>
      <c r="CG16" s="98">
        <v>0</v>
      </c>
      <c r="CH16" s="98">
        <v>1516236</v>
      </c>
      <c r="CI16" s="98">
        <v>2567055</v>
      </c>
      <c r="CJ16" s="98">
        <v>0</v>
      </c>
      <c r="CK16" s="98">
        <v>1546173.99545353</v>
      </c>
      <c r="CL16" s="98">
        <v>2535591.4888030901</v>
      </c>
      <c r="CM16" s="98">
        <v>0</v>
      </c>
      <c r="CN16" s="98">
        <v>1583249.24217835</v>
      </c>
      <c r="CO16" s="98">
        <v>2668609.1555721802</v>
      </c>
      <c r="CP16" s="91">
        <v>0</v>
      </c>
      <c r="CQ16" s="98">
        <v>1650216.8311773001</v>
      </c>
      <c r="CR16" s="98">
        <v>2854162.26276454</v>
      </c>
      <c r="CS16" s="98">
        <v>0</v>
      </c>
      <c r="CT16" s="98">
        <v>1625065.74999207</v>
      </c>
      <c r="CU16" s="98">
        <v>2779135.8174348702</v>
      </c>
      <c r="CV16" s="98">
        <v>0</v>
      </c>
      <c r="CW16" s="98">
        <v>1603035.4013844</v>
      </c>
      <c r="CX16" s="98">
        <v>2705611.6232807501</v>
      </c>
      <c r="CY16" s="88">
        <v>0</v>
      </c>
      <c r="CZ16" s="98">
        <v>1640809.44010179</v>
      </c>
      <c r="DA16" s="98">
        <v>2716433.9821806401</v>
      </c>
      <c r="DC16" s="98">
        <v>1913355.14652739</v>
      </c>
      <c r="DD16" s="98">
        <v>3253039.1312797102</v>
      </c>
    </row>
    <row r="17" spans="1:108" s="24" customFormat="1" ht="11.25" customHeight="1" x14ac:dyDescent="0.2">
      <c r="A17" s="99" t="s">
        <v>4</v>
      </c>
      <c r="B17" s="90">
        <v>871655</v>
      </c>
      <c r="C17" s="90">
        <v>1487441</v>
      </c>
      <c r="D17" s="90">
        <v>0</v>
      </c>
      <c r="E17" s="90">
        <v>1080415</v>
      </c>
      <c r="F17" s="90">
        <v>1832558</v>
      </c>
      <c r="G17" s="98">
        <v>0</v>
      </c>
      <c r="H17" s="90">
        <v>1219175</v>
      </c>
      <c r="I17" s="90">
        <v>2102736</v>
      </c>
      <c r="J17" s="90">
        <v>0</v>
      </c>
      <c r="K17" s="90">
        <v>1376176</v>
      </c>
      <c r="L17" s="90">
        <v>2306581</v>
      </c>
      <c r="M17" s="98">
        <v>0</v>
      </c>
      <c r="N17" s="90">
        <v>1318912</v>
      </c>
      <c r="O17" s="90">
        <v>2068184</v>
      </c>
      <c r="P17" s="90">
        <v>0</v>
      </c>
      <c r="Q17" s="90">
        <v>1352629</v>
      </c>
      <c r="R17" s="90">
        <v>2097596</v>
      </c>
      <c r="S17" s="98">
        <v>0</v>
      </c>
      <c r="T17" s="90">
        <v>1458443</v>
      </c>
      <c r="U17" s="90">
        <v>2223964</v>
      </c>
      <c r="V17" s="90">
        <v>0</v>
      </c>
      <c r="W17" s="90">
        <v>1573336</v>
      </c>
      <c r="X17" s="90">
        <v>2493206</v>
      </c>
      <c r="Y17" s="98">
        <v>0</v>
      </c>
      <c r="Z17" s="90">
        <v>1705796</v>
      </c>
      <c r="AA17" s="90">
        <v>2716930</v>
      </c>
      <c r="AB17" s="90">
        <v>0</v>
      </c>
      <c r="AC17" s="90">
        <v>2068272</v>
      </c>
      <c r="AD17" s="90">
        <v>3278832</v>
      </c>
      <c r="AE17" s="98">
        <v>0</v>
      </c>
      <c r="AF17" s="90">
        <v>2256071</v>
      </c>
      <c r="AG17" s="90">
        <v>3782405</v>
      </c>
      <c r="AH17" s="90">
        <v>0</v>
      </c>
      <c r="AI17" s="90">
        <v>2499999</v>
      </c>
      <c r="AJ17" s="90">
        <v>4296508</v>
      </c>
      <c r="AK17" s="98">
        <v>0</v>
      </c>
      <c r="AL17" s="90">
        <v>2785983</v>
      </c>
      <c r="AM17" s="90">
        <v>4829584</v>
      </c>
      <c r="AN17" s="90">
        <v>0</v>
      </c>
      <c r="AO17" s="90">
        <v>2928877</v>
      </c>
      <c r="AP17" s="90">
        <v>5005086</v>
      </c>
      <c r="AQ17" s="98">
        <v>0</v>
      </c>
      <c r="AR17" s="90">
        <v>3133163</v>
      </c>
      <c r="AS17" s="90">
        <v>5160150</v>
      </c>
      <c r="AT17" s="90">
        <v>0</v>
      </c>
      <c r="AU17" s="90">
        <v>3038441</v>
      </c>
      <c r="AV17" s="90">
        <v>5039207</v>
      </c>
      <c r="AW17" s="98">
        <v>0</v>
      </c>
      <c r="AX17" s="90">
        <v>3216531</v>
      </c>
      <c r="AY17" s="90">
        <v>5215006</v>
      </c>
      <c r="AZ17" s="90">
        <v>0</v>
      </c>
      <c r="BA17" s="90">
        <v>3217952</v>
      </c>
      <c r="BB17" s="90">
        <v>5564235</v>
      </c>
      <c r="BC17" s="98">
        <v>0</v>
      </c>
      <c r="BD17" s="90">
        <v>3231161</v>
      </c>
      <c r="BE17" s="90">
        <v>5811350</v>
      </c>
      <c r="BF17" s="90">
        <v>0</v>
      </c>
      <c r="BG17" s="90">
        <v>3745146</v>
      </c>
      <c r="BH17" s="90">
        <v>6240348</v>
      </c>
      <c r="BI17" s="98">
        <v>0</v>
      </c>
      <c r="BJ17" s="90">
        <v>3779073</v>
      </c>
      <c r="BK17" s="90">
        <v>6565092</v>
      </c>
      <c r="BL17" s="90">
        <v>0</v>
      </c>
      <c r="BM17" s="90">
        <v>3904510</v>
      </c>
      <c r="BN17" s="90">
        <v>6702790</v>
      </c>
      <c r="BO17" s="98">
        <v>0</v>
      </c>
      <c r="BP17" s="90">
        <v>3955527</v>
      </c>
      <c r="BQ17" s="90">
        <v>6046902</v>
      </c>
      <c r="BR17" s="90">
        <v>0</v>
      </c>
      <c r="BS17" s="90">
        <v>3757914</v>
      </c>
      <c r="BT17" s="90">
        <v>6274254</v>
      </c>
      <c r="BU17" s="98">
        <v>0</v>
      </c>
      <c r="BV17" s="90">
        <v>3869548</v>
      </c>
      <c r="BW17" s="90">
        <v>6762242</v>
      </c>
      <c r="BX17" s="90">
        <v>0</v>
      </c>
      <c r="BY17" s="90">
        <v>4152029</v>
      </c>
      <c r="BZ17" s="90">
        <v>7435841</v>
      </c>
      <c r="CA17" s="98">
        <v>0</v>
      </c>
      <c r="CB17" s="90">
        <v>4366530</v>
      </c>
      <c r="CC17" s="90">
        <v>7534568</v>
      </c>
      <c r="CD17" s="90">
        <v>0</v>
      </c>
      <c r="CE17" s="90">
        <v>4546304</v>
      </c>
      <c r="CF17" s="90">
        <v>7510369</v>
      </c>
      <c r="CG17" s="98">
        <v>0</v>
      </c>
      <c r="CH17" s="90">
        <v>4776229</v>
      </c>
      <c r="CI17" s="90">
        <v>7933096</v>
      </c>
      <c r="CJ17" s="98">
        <v>0</v>
      </c>
      <c r="CK17" s="90">
        <v>5268369.9040835202</v>
      </c>
      <c r="CL17" s="90">
        <v>8599297.4324330706</v>
      </c>
      <c r="CM17" s="98">
        <v>0</v>
      </c>
      <c r="CN17" s="90">
        <v>5496191.7588083502</v>
      </c>
      <c r="CO17" s="90">
        <v>9134402.0171121806</v>
      </c>
      <c r="CP17" s="91">
        <v>0</v>
      </c>
      <c r="CQ17" s="90">
        <v>5729285.3263472896</v>
      </c>
      <c r="CR17" s="90">
        <v>9734438.5504645202</v>
      </c>
      <c r="CS17" s="90">
        <v>0</v>
      </c>
      <c r="CT17" s="90">
        <v>6515353.7041520802</v>
      </c>
      <c r="CU17" s="90">
        <v>10628038.9569648</v>
      </c>
      <c r="CV17" s="90">
        <v>0</v>
      </c>
      <c r="CW17" s="90">
        <v>6151348.1733143805</v>
      </c>
      <c r="CX17" s="90">
        <v>10139243.3655908</v>
      </c>
      <c r="CY17" s="88">
        <v>0</v>
      </c>
      <c r="CZ17" s="90">
        <v>6696201</v>
      </c>
      <c r="DA17" s="90">
        <v>10900053</v>
      </c>
      <c r="DC17" s="90">
        <v>8457059.9083773904</v>
      </c>
      <c r="DD17" s="90">
        <v>14110732.092969701</v>
      </c>
    </row>
    <row r="18" spans="1:108" s="24" customFormat="1" ht="11.25" customHeight="1" x14ac:dyDescent="0.2">
      <c r="A18" s="93" t="s">
        <v>5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94">
        <v>0</v>
      </c>
      <c r="AC18" s="94">
        <v>0</v>
      </c>
      <c r="AD18" s="94">
        <v>0</v>
      </c>
      <c r="AE18" s="94">
        <v>0</v>
      </c>
      <c r="AF18" s="94">
        <v>0</v>
      </c>
      <c r="AG18" s="94">
        <v>0</v>
      </c>
      <c r="AH18" s="94">
        <v>0</v>
      </c>
      <c r="AI18" s="94">
        <v>0</v>
      </c>
      <c r="AJ18" s="94">
        <v>0</v>
      </c>
      <c r="AK18" s="94">
        <v>0</v>
      </c>
      <c r="AL18" s="94">
        <v>0</v>
      </c>
      <c r="AM18" s="94">
        <v>0</v>
      </c>
      <c r="AN18" s="94">
        <v>0</v>
      </c>
      <c r="AO18" s="94">
        <v>0</v>
      </c>
      <c r="AP18" s="94">
        <v>0</v>
      </c>
      <c r="AQ18" s="94">
        <v>0</v>
      </c>
      <c r="AR18" s="94">
        <v>0</v>
      </c>
      <c r="AS18" s="94">
        <v>0</v>
      </c>
      <c r="AT18" s="94">
        <v>0</v>
      </c>
      <c r="AU18" s="94">
        <v>0</v>
      </c>
      <c r="AV18" s="94">
        <v>0</v>
      </c>
      <c r="AW18" s="94">
        <v>0</v>
      </c>
      <c r="AX18" s="94">
        <v>0</v>
      </c>
      <c r="AY18" s="94">
        <v>0</v>
      </c>
      <c r="AZ18" s="94">
        <v>0</v>
      </c>
      <c r="BA18" s="94">
        <v>0</v>
      </c>
      <c r="BB18" s="94">
        <v>0</v>
      </c>
      <c r="BC18" s="94">
        <v>0</v>
      </c>
      <c r="BD18" s="94">
        <v>0</v>
      </c>
      <c r="BE18" s="94">
        <v>0</v>
      </c>
      <c r="BF18" s="94">
        <v>0</v>
      </c>
      <c r="BG18" s="94">
        <v>0</v>
      </c>
      <c r="BH18" s="94">
        <v>0</v>
      </c>
      <c r="BI18" s="94">
        <v>0</v>
      </c>
      <c r="BJ18" s="94">
        <v>0</v>
      </c>
      <c r="BK18" s="94">
        <v>0</v>
      </c>
      <c r="BL18" s="94">
        <v>0</v>
      </c>
      <c r="BM18" s="94">
        <v>0</v>
      </c>
      <c r="BN18" s="94">
        <v>0</v>
      </c>
      <c r="BO18" s="94">
        <v>0</v>
      </c>
      <c r="BP18" s="94">
        <v>0</v>
      </c>
      <c r="BQ18" s="94">
        <v>0</v>
      </c>
      <c r="BR18" s="94">
        <v>0</v>
      </c>
      <c r="BS18" s="94">
        <v>0</v>
      </c>
      <c r="BT18" s="94">
        <v>0</v>
      </c>
      <c r="BU18" s="94">
        <v>0</v>
      </c>
      <c r="BV18" s="94">
        <v>0</v>
      </c>
      <c r="BW18" s="94">
        <v>0</v>
      </c>
      <c r="BX18" s="94">
        <v>0</v>
      </c>
      <c r="BY18" s="94">
        <v>0</v>
      </c>
      <c r="BZ18" s="94">
        <v>0</v>
      </c>
      <c r="CA18" s="94">
        <v>0</v>
      </c>
      <c r="CB18" s="94">
        <v>0</v>
      </c>
      <c r="CC18" s="94">
        <v>0</v>
      </c>
      <c r="CD18" s="94">
        <v>0</v>
      </c>
      <c r="CE18" s="94">
        <v>0</v>
      </c>
      <c r="CF18" s="94">
        <v>0</v>
      </c>
      <c r="CG18" s="94">
        <v>0</v>
      </c>
      <c r="CH18" s="94">
        <v>0</v>
      </c>
      <c r="CI18" s="94">
        <v>0</v>
      </c>
      <c r="CJ18" s="94">
        <v>0</v>
      </c>
      <c r="CK18" s="94">
        <v>0</v>
      </c>
      <c r="CL18" s="94">
        <v>0</v>
      </c>
      <c r="CM18" s="94">
        <v>0</v>
      </c>
      <c r="CN18" s="94">
        <v>0</v>
      </c>
      <c r="CO18" s="94">
        <v>0</v>
      </c>
      <c r="CP18" s="88">
        <v>0</v>
      </c>
      <c r="CQ18" s="94">
        <v>0</v>
      </c>
      <c r="CR18" s="94">
        <v>0</v>
      </c>
      <c r="CS18" s="94">
        <v>0</v>
      </c>
      <c r="CT18" s="94">
        <v>0</v>
      </c>
      <c r="CU18" s="94">
        <v>0</v>
      </c>
      <c r="CV18" s="94">
        <v>0</v>
      </c>
      <c r="CW18" s="94">
        <v>0</v>
      </c>
      <c r="CX18" s="94">
        <v>0</v>
      </c>
      <c r="CY18" s="88">
        <v>0</v>
      </c>
      <c r="CZ18" s="94">
        <v>0</v>
      </c>
      <c r="DA18" s="94">
        <v>0</v>
      </c>
      <c r="DC18" s="94">
        <v>0</v>
      </c>
      <c r="DD18" s="94">
        <v>0</v>
      </c>
    </row>
    <row r="19" spans="1:108" s="24" customFormat="1" ht="11.25" customHeight="1" x14ac:dyDescent="0.2">
      <c r="A19" s="93" t="s">
        <v>248</v>
      </c>
      <c r="B19" s="95">
        <v>163349</v>
      </c>
      <c r="C19" s="95">
        <v>168994</v>
      </c>
      <c r="D19" s="95">
        <v>0</v>
      </c>
      <c r="E19" s="95">
        <v>177446</v>
      </c>
      <c r="F19" s="95">
        <v>183527</v>
      </c>
      <c r="G19" s="95">
        <v>0</v>
      </c>
      <c r="H19" s="95">
        <v>192907</v>
      </c>
      <c r="I19" s="95">
        <v>199074</v>
      </c>
      <c r="J19" s="95">
        <v>0</v>
      </c>
      <c r="K19" s="95">
        <v>207637</v>
      </c>
      <c r="L19" s="95">
        <v>213668</v>
      </c>
      <c r="M19" s="95">
        <v>0</v>
      </c>
      <c r="N19" s="95">
        <v>209690</v>
      </c>
      <c r="O19" s="95">
        <v>221680</v>
      </c>
      <c r="P19" s="95">
        <v>0</v>
      </c>
      <c r="Q19" s="95">
        <v>216930</v>
      </c>
      <c r="R19" s="95">
        <v>225530</v>
      </c>
      <c r="S19" s="95">
        <v>0</v>
      </c>
      <c r="T19" s="95">
        <v>218196</v>
      </c>
      <c r="U19" s="95">
        <v>227730</v>
      </c>
      <c r="V19" s="95">
        <v>0</v>
      </c>
      <c r="W19" s="95">
        <v>223029</v>
      </c>
      <c r="X19" s="95">
        <v>230355</v>
      </c>
      <c r="Y19" s="95">
        <v>0</v>
      </c>
      <c r="Z19" s="95">
        <v>234874</v>
      </c>
      <c r="AA19" s="95">
        <v>242663</v>
      </c>
      <c r="AB19" s="95">
        <v>0</v>
      </c>
      <c r="AC19" s="95">
        <v>243479</v>
      </c>
      <c r="AD19" s="95">
        <v>249511</v>
      </c>
      <c r="AE19" s="95">
        <v>0</v>
      </c>
      <c r="AF19" s="95">
        <v>259256</v>
      </c>
      <c r="AG19" s="95">
        <v>265150</v>
      </c>
      <c r="AH19" s="95">
        <v>0</v>
      </c>
      <c r="AI19" s="95">
        <v>260596</v>
      </c>
      <c r="AJ19" s="95">
        <v>266663</v>
      </c>
      <c r="AK19" s="95">
        <v>0</v>
      </c>
      <c r="AL19" s="95">
        <v>264444</v>
      </c>
      <c r="AM19" s="95">
        <v>271739</v>
      </c>
      <c r="AN19" s="95">
        <v>0</v>
      </c>
      <c r="AO19" s="95">
        <v>260232</v>
      </c>
      <c r="AP19" s="95">
        <v>268279</v>
      </c>
      <c r="AQ19" s="95">
        <v>0</v>
      </c>
      <c r="AR19" s="95">
        <v>264319</v>
      </c>
      <c r="AS19" s="95">
        <v>271345</v>
      </c>
      <c r="AT19" s="95">
        <v>0</v>
      </c>
      <c r="AU19" s="95">
        <v>271997</v>
      </c>
      <c r="AV19" s="95">
        <v>278911</v>
      </c>
      <c r="AW19" s="95">
        <v>0</v>
      </c>
      <c r="AX19" s="95">
        <v>273635</v>
      </c>
      <c r="AY19" s="95">
        <v>282209</v>
      </c>
      <c r="AZ19" s="95">
        <v>0</v>
      </c>
      <c r="BA19" s="95">
        <v>278545</v>
      </c>
      <c r="BB19" s="95">
        <v>286981</v>
      </c>
      <c r="BC19" s="95">
        <v>0</v>
      </c>
      <c r="BD19" s="95">
        <v>289686</v>
      </c>
      <c r="BE19" s="95">
        <v>299100</v>
      </c>
      <c r="BF19" s="95">
        <v>0</v>
      </c>
      <c r="BG19" s="95">
        <v>309608</v>
      </c>
      <c r="BH19" s="95">
        <v>318612</v>
      </c>
      <c r="BI19" s="95">
        <v>0</v>
      </c>
      <c r="BJ19" s="95">
        <v>323865</v>
      </c>
      <c r="BK19" s="95">
        <v>335952</v>
      </c>
      <c r="BL19" s="95">
        <v>0</v>
      </c>
      <c r="BM19" s="95">
        <v>336171</v>
      </c>
      <c r="BN19" s="95">
        <v>353951</v>
      </c>
      <c r="BO19" s="95">
        <v>0</v>
      </c>
      <c r="BP19" s="95">
        <v>351956</v>
      </c>
      <c r="BQ19" s="95">
        <v>375437</v>
      </c>
      <c r="BR19" s="95">
        <v>0</v>
      </c>
      <c r="BS19" s="95">
        <v>363329</v>
      </c>
      <c r="BT19" s="95">
        <v>390336</v>
      </c>
      <c r="BU19" s="95">
        <v>0</v>
      </c>
      <c r="BV19" s="95">
        <v>375694</v>
      </c>
      <c r="BW19" s="95">
        <v>405287</v>
      </c>
      <c r="BX19" s="95">
        <v>0</v>
      </c>
      <c r="BY19" s="95">
        <v>397906</v>
      </c>
      <c r="BZ19" s="95">
        <v>422449</v>
      </c>
      <c r="CA19" s="95">
        <v>0</v>
      </c>
      <c r="CB19" s="95">
        <v>430285</v>
      </c>
      <c r="CC19" s="95">
        <v>442666</v>
      </c>
      <c r="CD19" s="95">
        <v>0</v>
      </c>
      <c r="CE19" s="95">
        <v>444148</v>
      </c>
      <c r="CF19" s="95">
        <v>456973</v>
      </c>
      <c r="CG19" s="95">
        <v>0</v>
      </c>
      <c r="CH19" s="95">
        <v>456835</v>
      </c>
      <c r="CI19" s="95">
        <v>470139</v>
      </c>
      <c r="CJ19" s="95">
        <v>0</v>
      </c>
      <c r="CK19" s="95">
        <v>468741</v>
      </c>
      <c r="CL19" s="95">
        <v>482493</v>
      </c>
      <c r="CM19" s="95">
        <v>0</v>
      </c>
      <c r="CN19" s="95">
        <v>476715</v>
      </c>
      <c r="CO19" s="95">
        <v>493046</v>
      </c>
      <c r="CP19" s="88">
        <v>0</v>
      </c>
      <c r="CQ19" s="95">
        <v>486894</v>
      </c>
      <c r="CR19" s="95">
        <v>503001</v>
      </c>
      <c r="CS19" s="95">
        <v>0</v>
      </c>
      <c r="CT19" s="95">
        <v>496627</v>
      </c>
      <c r="CU19" s="95">
        <v>512723</v>
      </c>
      <c r="CV19" s="95">
        <v>0</v>
      </c>
      <c r="CW19" s="95">
        <v>508472</v>
      </c>
      <c r="CX19" s="95">
        <v>524099</v>
      </c>
      <c r="CY19" s="88">
        <v>0</v>
      </c>
      <c r="CZ19" s="95">
        <v>522319</v>
      </c>
      <c r="DA19" s="95">
        <v>538270</v>
      </c>
      <c r="DC19" s="95">
        <v>547605</v>
      </c>
      <c r="DD19" s="95">
        <v>564599</v>
      </c>
    </row>
    <row r="20" spans="1:108" s="24" customFormat="1" ht="11.25" customHeight="1" x14ac:dyDescent="0.2">
      <c r="A20" s="93" t="s">
        <v>249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0</v>
      </c>
      <c r="AS20" s="94">
        <v>0</v>
      </c>
      <c r="AT20" s="94">
        <v>0</v>
      </c>
      <c r="AU20" s="94">
        <v>0</v>
      </c>
      <c r="AV20" s="94">
        <v>0</v>
      </c>
      <c r="AW20" s="94">
        <v>0</v>
      </c>
      <c r="AX20" s="94">
        <v>0</v>
      </c>
      <c r="AY20" s="94">
        <v>0</v>
      </c>
      <c r="AZ20" s="94">
        <v>0</v>
      </c>
      <c r="BA20" s="94">
        <v>0</v>
      </c>
      <c r="BB20" s="94">
        <v>0</v>
      </c>
      <c r="BC20" s="94">
        <v>0</v>
      </c>
      <c r="BD20" s="94">
        <v>0</v>
      </c>
      <c r="BE20" s="94">
        <v>0</v>
      </c>
      <c r="BF20" s="94">
        <v>0</v>
      </c>
      <c r="BG20" s="94">
        <v>0</v>
      </c>
      <c r="BH20" s="94">
        <v>0</v>
      </c>
      <c r="BI20" s="94">
        <v>0</v>
      </c>
      <c r="BJ20" s="94">
        <v>0</v>
      </c>
      <c r="BK20" s="94">
        <v>0</v>
      </c>
      <c r="BL20" s="94">
        <v>0</v>
      </c>
      <c r="BM20" s="94">
        <v>0</v>
      </c>
      <c r="BN20" s="94">
        <v>0</v>
      </c>
      <c r="BO20" s="94">
        <v>0</v>
      </c>
      <c r="BP20" s="94">
        <v>0</v>
      </c>
      <c r="BQ20" s="94">
        <v>0</v>
      </c>
      <c r="BR20" s="94">
        <v>0</v>
      </c>
      <c r="BS20" s="94">
        <v>0</v>
      </c>
      <c r="BT20" s="94">
        <v>0</v>
      </c>
      <c r="BU20" s="94">
        <v>0</v>
      </c>
      <c r="BV20" s="94">
        <v>0</v>
      </c>
      <c r="BW20" s="94">
        <v>0</v>
      </c>
      <c r="BX20" s="94">
        <v>0</v>
      </c>
      <c r="BY20" s="94">
        <v>0</v>
      </c>
      <c r="BZ20" s="94">
        <v>0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4">
        <v>0</v>
      </c>
      <c r="CK20" s="94">
        <v>0</v>
      </c>
      <c r="CL20" s="94">
        <v>0</v>
      </c>
      <c r="CM20" s="94">
        <v>0</v>
      </c>
      <c r="CN20" s="94">
        <v>0</v>
      </c>
      <c r="CO20" s="94">
        <v>0</v>
      </c>
      <c r="CP20" s="88">
        <v>0</v>
      </c>
      <c r="CQ20" s="94">
        <v>0</v>
      </c>
      <c r="CR20" s="94">
        <v>0</v>
      </c>
      <c r="CS20" s="94">
        <v>0</v>
      </c>
      <c r="CT20" s="94">
        <v>0</v>
      </c>
      <c r="CU20" s="94">
        <v>0</v>
      </c>
      <c r="CV20" s="94">
        <v>0</v>
      </c>
      <c r="CW20" s="94">
        <v>0</v>
      </c>
      <c r="CX20" s="94">
        <v>0</v>
      </c>
      <c r="CY20" s="88">
        <v>0</v>
      </c>
      <c r="CZ20" s="94">
        <v>0</v>
      </c>
      <c r="DA20" s="94">
        <v>0</v>
      </c>
      <c r="DC20" s="94">
        <v>0</v>
      </c>
      <c r="DD20" s="94">
        <v>0</v>
      </c>
    </row>
    <row r="21" spans="1:108" s="24" customFormat="1" ht="11.25" customHeight="1" x14ac:dyDescent="0.2">
      <c r="A21" s="96" t="s">
        <v>250</v>
      </c>
      <c r="B21" s="94">
        <v>144346559</v>
      </c>
      <c r="C21" s="94">
        <v>229316840</v>
      </c>
      <c r="D21" s="94">
        <v>0</v>
      </c>
      <c r="E21" s="94">
        <v>161615240</v>
      </c>
      <c r="F21" s="94">
        <v>282018559</v>
      </c>
      <c r="G21" s="94">
        <v>0</v>
      </c>
      <c r="H21" s="94">
        <v>175832242</v>
      </c>
      <c r="I21" s="94">
        <v>275152919</v>
      </c>
      <c r="J21" s="94">
        <v>0</v>
      </c>
      <c r="K21" s="94">
        <v>184596462</v>
      </c>
      <c r="L21" s="94">
        <v>287942725</v>
      </c>
      <c r="M21" s="94">
        <v>0</v>
      </c>
      <c r="N21" s="94">
        <v>191407870</v>
      </c>
      <c r="O21" s="94">
        <v>295971128</v>
      </c>
      <c r="P21" s="94">
        <v>0</v>
      </c>
      <c r="Q21" s="94">
        <v>188607697</v>
      </c>
      <c r="R21" s="94">
        <v>285663623</v>
      </c>
      <c r="S21" s="94">
        <v>0</v>
      </c>
      <c r="T21" s="94">
        <v>181437973</v>
      </c>
      <c r="U21" s="94">
        <v>278089540</v>
      </c>
      <c r="V21" s="94">
        <v>0</v>
      </c>
      <c r="W21" s="94">
        <v>196649280</v>
      </c>
      <c r="X21" s="94">
        <v>296348460</v>
      </c>
      <c r="Y21" s="94">
        <v>0</v>
      </c>
      <c r="Z21" s="94">
        <v>197666872</v>
      </c>
      <c r="AA21" s="94">
        <v>302633461</v>
      </c>
      <c r="AB21" s="94">
        <v>0</v>
      </c>
      <c r="AC21" s="94">
        <v>227614161</v>
      </c>
      <c r="AD21" s="94">
        <v>344567611</v>
      </c>
      <c r="AE21" s="94">
        <v>0</v>
      </c>
      <c r="AF21" s="94">
        <v>232751381</v>
      </c>
      <c r="AG21" s="94">
        <v>349017212</v>
      </c>
      <c r="AH21" s="94">
        <v>0</v>
      </c>
      <c r="AI21" s="94">
        <v>238225725</v>
      </c>
      <c r="AJ21" s="94">
        <v>366671245</v>
      </c>
      <c r="AK21" s="94">
        <v>0</v>
      </c>
      <c r="AL21" s="94">
        <v>257655556</v>
      </c>
      <c r="AM21" s="94">
        <v>403404601</v>
      </c>
      <c r="AN21" s="94">
        <v>0</v>
      </c>
      <c r="AO21" s="94">
        <v>252208823</v>
      </c>
      <c r="AP21" s="94">
        <v>412806913</v>
      </c>
      <c r="AQ21" s="94">
        <v>0</v>
      </c>
      <c r="AR21" s="94">
        <v>312738765</v>
      </c>
      <c r="AS21" s="94">
        <v>490241955</v>
      </c>
      <c r="AT21" s="94">
        <v>0</v>
      </c>
      <c r="AU21" s="94">
        <v>301473790</v>
      </c>
      <c r="AV21" s="94">
        <v>480266311</v>
      </c>
      <c r="AW21" s="94">
        <v>0</v>
      </c>
      <c r="AX21" s="94">
        <v>317916869</v>
      </c>
      <c r="AY21" s="94">
        <v>504209842</v>
      </c>
      <c r="AZ21" s="94">
        <v>0</v>
      </c>
      <c r="BA21" s="94">
        <v>325846954</v>
      </c>
      <c r="BB21" s="94">
        <v>582078358</v>
      </c>
      <c r="BC21" s="94">
        <v>0</v>
      </c>
      <c r="BD21" s="94">
        <v>337093890</v>
      </c>
      <c r="BE21" s="94">
        <v>587893442</v>
      </c>
      <c r="BF21" s="94">
        <v>0</v>
      </c>
      <c r="BG21" s="94">
        <v>375509229</v>
      </c>
      <c r="BH21" s="94">
        <v>608539617</v>
      </c>
      <c r="BI21" s="94">
        <v>0</v>
      </c>
      <c r="BJ21" s="94">
        <v>377186005</v>
      </c>
      <c r="BK21" s="94">
        <v>641485631</v>
      </c>
      <c r="BL21" s="94">
        <v>0</v>
      </c>
      <c r="BM21" s="94">
        <v>371124102</v>
      </c>
      <c r="BN21" s="94">
        <v>687714125</v>
      </c>
      <c r="BO21" s="94">
        <v>0</v>
      </c>
      <c r="BP21" s="94">
        <v>373551001</v>
      </c>
      <c r="BQ21" s="94">
        <v>641088177</v>
      </c>
      <c r="BR21" s="94">
        <v>0</v>
      </c>
      <c r="BS21" s="94">
        <v>384335849</v>
      </c>
      <c r="BT21" s="94">
        <v>623398145</v>
      </c>
      <c r="BU21" s="94">
        <v>0</v>
      </c>
      <c r="BV21" s="94">
        <v>399726063</v>
      </c>
      <c r="BW21" s="94">
        <v>893004335</v>
      </c>
      <c r="BX21" s="94">
        <v>0</v>
      </c>
      <c r="BY21" s="94">
        <v>421843848</v>
      </c>
      <c r="BZ21" s="94">
        <v>996979609</v>
      </c>
      <c r="CA21" s="94">
        <v>0</v>
      </c>
      <c r="CB21" s="94">
        <v>497156123</v>
      </c>
      <c r="CC21" s="94">
        <v>921256039</v>
      </c>
      <c r="CD21" s="94">
        <v>0</v>
      </c>
      <c r="CE21" s="94">
        <v>528416957</v>
      </c>
      <c r="CF21" s="94">
        <v>1039361952</v>
      </c>
      <c r="CG21" s="94">
        <v>0</v>
      </c>
      <c r="CH21" s="94">
        <v>528585995</v>
      </c>
      <c r="CI21" s="94">
        <v>886190958</v>
      </c>
      <c r="CJ21" s="94">
        <v>0</v>
      </c>
      <c r="CK21" s="94">
        <v>536080264.31924802</v>
      </c>
      <c r="CL21" s="94">
        <v>902015780.35137904</v>
      </c>
      <c r="CM21" s="94">
        <v>0</v>
      </c>
      <c r="CN21" s="94">
        <v>553933643.679649</v>
      </c>
      <c r="CO21" s="94">
        <v>962121275.717839</v>
      </c>
      <c r="CP21" s="88">
        <v>0</v>
      </c>
      <c r="CQ21" s="94">
        <v>581986633.00369</v>
      </c>
      <c r="CR21" s="94">
        <v>1051354114.21984</v>
      </c>
      <c r="CS21" s="94">
        <v>0</v>
      </c>
      <c r="CT21" s="94">
        <v>628210042.96798801</v>
      </c>
      <c r="CU21" s="94">
        <v>1149167908.85548</v>
      </c>
      <c r="CV21" s="94">
        <v>0</v>
      </c>
      <c r="CW21" s="94">
        <v>677056088.45485902</v>
      </c>
      <c r="CX21" s="94">
        <v>1214583803.6542301</v>
      </c>
      <c r="CY21" s="88">
        <v>0</v>
      </c>
      <c r="CZ21" s="94">
        <v>650175047.92937005</v>
      </c>
      <c r="DA21" s="94">
        <v>1145924339.9576099</v>
      </c>
      <c r="DC21" s="94">
        <v>789613657.00882006</v>
      </c>
      <c r="DD21" s="94">
        <v>1334553316.8564601</v>
      </c>
    </row>
    <row r="22" spans="1:108" s="24" customFormat="1" ht="11.25" customHeight="1" x14ac:dyDescent="0.2">
      <c r="A22" s="96" t="s">
        <v>251</v>
      </c>
      <c r="B22" s="94">
        <v>5794830</v>
      </c>
      <c r="C22" s="94">
        <v>9222300</v>
      </c>
      <c r="D22" s="94">
        <v>0</v>
      </c>
      <c r="E22" s="94">
        <v>6976562</v>
      </c>
      <c r="F22" s="94">
        <v>10895287</v>
      </c>
      <c r="G22" s="94">
        <v>0</v>
      </c>
      <c r="H22" s="94">
        <v>7848153</v>
      </c>
      <c r="I22" s="94">
        <v>12641035</v>
      </c>
      <c r="J22" s="94">
        <v>0</v>
      </c>
      <c r="K22" s="94">
        <v>8858047</v>
      </c>
      <c r="L22" s="94">
        <v>13733330</v>
      </c>
      <c r="M22" s="94">
        <v>0</v>
      </c>
      <c r="N22" s="94">
        <v>8066086</v>
      </c>
      <c r="O22" s="94">
        <v>11762735</v>
      </c>
      <c r="P22" s="94">
        <v>0</v>
      </c>
      <c r="Q22" s="94">
        <v>8160633</v>
      </c>
      <c r="R22" s="94">
        <v>11807422</v>
      </c>
      <c r="S22" s="94">
        <v>0</v>
      </c>
      <c r="T22" s="94">
        <v>8507093</v>
      </c>
      <c r="U22" s="94">
        <v>11680288</v>
      </c>
      <c r="V22" s="94">
        <v>0</v>
      </c>
      <c r="W22" s="94">
        <v>7821581</v>
      </c>
      <c r="X22" s="94">
        <v>11479839</v>
      </c>
      <c r="Y22" s="94">
        <v>0</v>
      </c>
      <c r="Z22" s="94">
        <v>8575229</v>
      </c>
      <c r="AA22" s="94">
        <v>12850202</v>
      </c>
      <c r="AB22" s="94">
        <v>0</v>
      </c>
      <c r="AC22" s="94">
        <v>9520912</v>
      </c>
      <c r="AD22" s="94">
        <v>14882048</v>
      </c>
      <c r="AE22" s="94">
        <v>0</v>
      </c>
      <c r="AF22" s="94">
        <v>10616044</v>
      </c>
      <c r="AG22" s="94">
        <v>16824909</v>
      </c>
      <c r="AH22" s="94">
        <v>0</v>
      </c>
      <c r="AI22" s="94">
        <v>11260715</v>
      </c>
      <c r="AJ22" s="94">
        <v>19474254</v>
      </c>
      <c r="AK22" s="94">
        <v>0</v>
      </c>
      <c r="AL22" s="94">
        <v>12635548</v>
      </c>
      <c r="AM22" s="94">
        <v>20924509</v>
      </c>
      <c r="AN22" s="94">
        <v>0</v>
      </c>
      <c r="AO22" s="94">
        <v>12759736</v>
      </c>
      <c r="AP22" s="94">
        <v>21920379</v>
      </c>
      <c r="AQ22" s="94">
        <v>0</v>
      </c>
      <c r="AR22" s="94">
        <v>14762933</v>
      </c>
      <c r="AS22" s="94">
        <v>24079867</v>
      </c>
      <c r="AT22" s="94">
        <v>0</v>
      </c>
      <c r="AU22" s="94">
        <v>15303964</v>
      </c>
      <c r="AV22" s="94">
        <v>23841012</v>
      </c>
      <c r="AW22" s="94">
        <v>0</v>
      </c>
      <c r="AX22" s="94">
        <v>16710061</v>
      </c>
      <c r="AY22" s="94">
        <v>25080006</v>
      </c>
      <c r="AZ22" s="94">
        <v>0</v>
      </c>
      <c r="BA22" s="94">
        <v>17045515</v>
      </c>
      <c r="BB22" s="94">
        <v>28049227</v>
      </c>
      <c r="BC22" s="94">
        <v>0</v>
      </c>
      <c r="BD22" s="94">
        <v>17760144</v>
      </c>
      <c r="BE22" s="94">
        <v>30031561</v>
      </c>
      <c r="BF22" s="94">
        <v>0</v>
      </c>
      <c r="BG22" s="94">
        <v>21084629</v>
      </c>
      <c r="BH22" s="94">
        <v>32431455</v>
      </c>
      <c r="BI22" s="94">
        <v>0</v>
      </c>
      <c r="BJ22" s="94">
        <v>21050051</v>
      </c>
      <c r="BK22" s="94">
        <v>33302515</v>
      </c>
      <c r="BL22" s="94">
        <v>0</v>
      </c>
      <c r="BM22" s="94">
        <v>23567141</v>
      </c>
      <c r="BN22" s="94">
        <v>36167088</v>
      </c>
      <c r="BO22" s="94">
        <v>0</v>
      </c>
      <c r="BP22" s="94">
        <v>24762809</v>
      </c>
      <c r="BQ22" s="94">
        <v>34010305</v>
      </c>
      <c r="BR22" s="94">
        <v>0</v>
      </c>
      <c r="BS22" s="94">
        <v>22710925</v>
      </c>
      <c r="BT22" s="94">
        <v>34056979</v>
      </c>
      <c r="BU22" s="94">
        <v>0</v>
      </c>
      <c r="BV22" s="94">
        <v>23666421</v>
      </c>
      <c r="BW22" s="94">
        <v>37598074</v>
      </c>
      <c r="BX22" s="94">
        <v>0</v>
      </c>
      <c r="BY22" s="94">
        <v>26088849</v>
      </c>
      <c r="BZ22" s="94">
        <v>42062531</v>
      </c>
      <c r="CA22" s="94">
        <v>0</v>
      </c>
      <c r="CB22" s="94">
        <v>27738835</v>
      </c>
      <c r="CC22" s="94">
        <v>42817846</v>
      </c>
      <c r="CD22" s="94">
        <v>0</v>
      </c>
      <c r="CE22" s="94">
        <v>29553466</v>
      </c>
      <c r="CF22" s="94">
        <v>43925142</v>
      </c>
      <c r="CG22" s="94">
        <v>0</v>
      </c>
      <c r="CH22" s="94">
        <v>31292977</v>
      </c>
      <c r="CI22" s="94">
        <v>46277536</v>
      </c>
      <c r="CJ22" s="94">
        <v>0</v>
      </c>
      <c r="CK22" s="94">
        <v>35694289.484700002</v>
      </c>
      <c r="CL22" s="94">
        <v>51078622.108682901</v>
      </c>
      <c r="CM22" s="94">
        <v>0</v>
      </c>
      <c r="CN22" s="94">
        <v>37763246.021760002</v>
      </c>
      <c r="CO22" s="94">
        <v>55366745.0053671</v>
      </c>
      <c r="CP22" s="88">
        <v>0</v>
      </c>
      <c r="CQ22" s="94">
        <v>39222111.127630003</v>
      </c>
      <c r="CR22" s="94">
        <v>58194817.786716104</v>
      </c>
      <c r="CS22" s="94">
        <v>0</v>
      </c>
      <c r="CT22" s="94">
        <v>45348127.153379902</v>
      </c>
      <c r="CU22" s="94">
        <v>65902814.763862103</v>
      </c>
      <c r="CV22" s="94">
        <v>0</v>
      </c>
      <c r="CW22" s="94">
        <v>43295010.858929902</v>
      </c>
      <c r="CX22" s="94">
        <v>62633165.538867101</v>
      </c>
      <c r="CY22" s="88">
        <v>0</v>
      </c>
      <c r="CZ22" s="94">
        <v>49786157.54992</v>
      </c>
      <c r="DA22" s="94">
        <v>70998164.177415103</v>
      </c>
      <c r="DC22" s="94">
        <v>64964449.955119997</v>
      </c>
      <c r="DD22" s="94">
        <v>96290673.212827593</v>
      </c>
    </row>
    <row r="23" spans="1:108" s="24" customFormat="1" ht="11.25" customHeight="1" x14ac:dyDescent="0.2">
      <c r="A23" s="93" t="s">
        <v>252</v>
      </c>
      <c r="B23" s="94">
        <v>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0</v>
      </c>
      <c r="BD23" s="94">
        <v>0</v>
      </c>
      <c r="BE23" s="94">
        <v>0</v>
      </c>
      <c r="BF23" s="94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4">
        <v>0</v>
      </c>
      <c r="BW23" s="94">
        <v>0</v>
      </c>
      <c r="BX23" s="94">
        <v>0</v>
      </c>
      <c r="BY23" s="94">
        <v>0</v>
      </c>
      <c r="BZ23" s="94">
        <v>0</v>
      </c>
      <c r="CA23" s="94">
        <v>0</v>
      </c>
      <c r="CB23" s="94">
        <v>0</v>
      </c>
      <c r="CC23" s="94">
        <v>0</v>
      </c>
      <c r="CD23" s="94">
        <v>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4">
        <v>0</v>
      </c>
      <c r="CK23" s="94">
        <v>0</v>
      </c>
      <c r="CL23" s="94">
        <v>0</v>
      </c>
      <c r="CM23" s="94">
        <v>0</v>
      </c>
      <c r="CN23" s="94">
        <v>0</v>
      </c>
      <c r="CO23" s="94">
        <v>0</v>
      </c>
      <c r="CP23" s="88">
        <v>0</v>
      </c>
      <c r="CQ23" s="94">
        <v>0</v>
      </c>
      <c r="CR23" s="94">
        <v>0</v>
      </c>
      <c r="CS23" s="94">
        <v>0</v>
      </c>
      <c r="CT23" s="94">
        <v>0</v>
      </c>
      <c r="CU23" s="94">
        <v>0</v>
      </c>
      <c r="CV23" s="94">
        <v>0</v>
      </c>
      <c r="CW23" s="94">
        <v>0</v>
      </c>
      <c r="CX23" s="94">
        <v>0</v>
      </c>
      <c r="CY23" s="88">
        <v>0</v>
      </c>
      <c r="CZ23" s="94">
        <v>0</v>
      </c>
      <c r="DA23" s="94">
        <v>0</v>
      </c>
      <c r="DC23" s="94">
        <v>0</v>
      </c>
      <c r="DD23" s="94">
        <v>0</v>
      </c>
    </row>
    <row r="24" spans="1:108" s="24" customFormat="1" ht="11.25" customHeight="1" x14ac:dyDescent="0.2">
      <c r="A24" s="96" t="s">
        <v>253</v>
      </c>
      <c r="B24" s="94">
        <v>302619</v>
      </c>
      <c r="C24" s="94">
        <v>505261</v>
      </c>
      <c r="D24" s="94">
        <v>0</v>
      </c>
      <c r="E24" s="94">
        <v>400420</v>
      </c>
      <c r="F24" s="94">
        <v>638096</v>
      </c>
      <c r="G24" s="94">
        <v>0</v>
      </c>
      <c r="H24" s="94">
        <v>420746</v>
      </c>
      <c r="I24" s="94">
        <v>705965</v>
      </c>
      <c r="J24" s="94">
        <v>0</v>
      </c>
      <c r="K24" s="94">
        <v>579856</v>
      </c>
      <c r="L24" s="94">
        <v>906607</v>
      </c>
      <c r="M24" s="94">
        <v>0</v>
      </c>
      <c r="N24" s="94">
        <v>501222</v>
      </c>
      <c r="O24" s="94">
        <v>741694</v>
      </c>
      <c r="P24" s="94">
        <v>0</v>
      </c>
      <c r="Q24" s="94">
        <v>542676</v>
      </c>
      <c r="R24" s="94">
        <v>787064</v>
      </c>
      <c r="S24" s="94">
        <v>0</v>
      </c>
      <c r="T24" s="94">
        <v>613541</v>
      </c>
      <c r="U24" s="94">
        <v>861944</v>
      </c>
      <c r="V24" s="94">
        <v>0</v>
      </c>
      <c r="W24" s="94">
        <v>664787</v>
      </c>
      <c r="X24" s="94">
        <v>999529</v>
      </c>
      <c r="Y24" s="94">
        <v>0</v>
      </c>
      <c r="Z24" s="94">
        <v>709511</v>
      </c>
      <c r="AA24" s="94">
        <v>1096061</v>
      </c>
      <c r="AB24" s="94">
        <v>0</v>
      </c>
      <c r="AC24" s="94">
        <v>817274</v>
      </c>
      <c r="AD24" s="94">
        <v>1291869</v>
      </c>
      <c r="AE24" s="94">
        <v>0</v>
      </c>
      <c r="AF24" s="94">
        <v>952015</v>
      </c>
      <c r="AG24" s="94">
        <v>1511175</v>
      </c>
      <c r="AH24" s="94">
        <v>0</v>
      </c>
      <c r="AI24" s="94">
        <v>988809</v>
      </c>
      <c r="AJ24" s="94">
        <v>1748819</v>
      </c>
      <c r="AK24" s="94">
        <v>0</v>
      </c>
      <c r="AL24" s="94">
        <v>1126269</v>
      </c>
      <c r="AM24" s="94">
        <v>1937610</v>
      </c>
      <c r="AN24" s="94">
        <v>0</v>
      </c>
      <c r="AO24" s="94">
        <v>1174010</v>
      </c>
      <c r="AP24" s="94">
        <v>2015268</v>
      </c>
      <c r="AQ24" s="94">
        <v>0</v>
      </c>
      <c r="AR24" s="94">
        <v>1478731</v>
      </c>
      <c r="AS24" s="94">
        <v>2345930</v>
      </c>
      <c r="AT24" s="94">
        <v>0</v>
      </c>
      <c r="AU24" s="94">
        <v>1513959</v>
      </c>
      <c r="AV24" s="94">
        <v>2296445</v>
      </c>
      <c r="AW24" s="94">
        <v>0</v>
      </c>
      <c r="AX24" s="94">
        <v>1585369</v>
      </c>
      <c r="AY24" s="94">
        <v>2351894</v>
      </c>
      <c r="AZ24" s="94">
        <v>0</v>
      </c>
      <c r="BA24" s="94">
        <v>1586493</v>
      </c>
      <c r="BB24" s="94">
        <v>2483538</v>
      </c>
      <c r="BC24" s="94">
        <v>0</v>
      </c>
      <c r="BD24" s="94">
        <v>1619248</v>
      </c>
      <c r="BE24" s="94">
        <v>2736501</v>
      </c>
      <c r="BF24" s="94">
        <v>0</v>
      </c>
      <c r="BG24" s="94">
        <v>2012263</v>
      </c>
      <c r="BH24" s="94">
        <v>3048879</v>
      </c>
      <c r="BI24" s="94">
        <v>0</v>
      </c>
      <c r="BJ24" s="94">
        <v>2052695</v>
      </c>
      <c r="BK24" s="94">
        <v>3276995</v>
      </c>
      <c r="BL24" s="94">
        <v>0</v>
      </c>
      <c r="BM24" s="94">
        <v>2231006</v>
      </c>
      <c r="BN24" s="94">
        <v>3497723</v>
      </c>
      <c r="BO24" s="94">
        <v>0</v>
      </c>
      <c r="BP24" s="94">
        <v>2431119</v>
      </c>
      <c r="BQ24" s="94">
        <v>3460717</v>
      </c>
      <c r="BR24" s="94">
        <v>0</v>
      </c>
      <c r="BS24" s="94">
        <v>2301535</v>
      </c>
      <c r="BT24" s="94">
        <v>3636539</v>
      </c>
      <c r="BU24" s="94">
        <v>0</v>
      </c>
      <c r="BV24" s="94">
        <v>2402248</v>
      </c>
      <c r="BW24" s="94">
        <v>4053497</v>
      </c>
      <c r="BX24" s="94">
        <v>0</v>
      </c>
      <c r="BY24" s="94">
        <v>2651617</v>
      </c>
      <c r="BZ24" s="94">
        <v>4544784</v>
      </c>
      <c r="CA24" s="94">
        <v>0</v>
      </c>
      <c r="CB24" s="94">
        <v>2822579</v>
      </c>
      <c r="CC24" s="94">
        <v>4609280</v>
      </c>
      <c r="CD24" s="94">
        <v>0</v>
      </c>
      <c r="CE24" s="94">
        <v>3015015</v>
      </c>
      <c r="CF24" s="94">
        <v>4718424</v>
      </c>
      <c r="CG24" s="94">
        <v>0</v>
      </c>
      <c r="CH24" s="94">
        <v>3199108</v>
      </c>
      <c r="CI24" s="94">
        <v>4978101</v>
      </c>
      <c r="CJ24" s="94">
        <v>0</v>
      </c>
      <c r="CK24" s="94">
        <v>3666970.7268099901</v>
      </c>
      <c r="CL24" s="94">
        <v>5480291.8339799801</v>
      </c>
      <c r="CM24" s="94">
        <v>0</v>
      </c>
      <c r="CN24" s="94">
        <v>3853089.37050001</v>
      </c>
      <c r="CO24" s="94">
        <v>5926413.0933600003</v>
      </c>
      <c r="CP24" s="88">
        <v>0</v>
      </c>
      <c r="CQ24" s="94">
        <v>4049880.0783899901</v>
      </c>
      <c r="CR24" s="94">
        <v>6264324.2231099801</v>
      </c>
      <c r="CS24" s="94">
        <v>0</v>
      </c>
      <c r="CT24" s="94">
        <v>4863459.4806300104</v>
      </c>
      <c r="CU24" s="94">
        <v>7239762.7634500004</v>
      </c>
      <c r="CV24" s="94">
        <v>0</v>
      </c>
      <c r="CW24" s="94">
        <v>4493964.4605299802</v>
      </c>
      <c r="CX24" s="94">
        <v>6710845.3636900503</v>
      </c>
      <c r="CY24" s="88">
        <v>0</v>
      </c>
      <c r="CZ24" s="94">
        <v>4998833.9608500004</v>
      </c>
      <c r="DA24" s="94">
        <v>7392511.0144800004</v>
      </c>
      <c r="DC24" s="94">
        <v>6454190.8136299998</v>
      </c>
      <c r="DD24" s="94">
        <v>10000472.31209</v>
      </c>
    </row>
    <row r="25" spans="1:108" s="24" customFormat="1" ht="11.25" customHeight="1" x14ac:dyDescent="0.2">
      <c r="A25" s="96" t="s">
        <v>254</v>
      </c>
      <c r="B25" s="94">
        <v>401284</v>
      </c>
      <c r="C25" s="94">
        <v>734813</v>
      </c>
      <c r="D25" s="94">
        <v>0</v>
      </c>
      <c r="E25" s="94">
        <v>473698</v>
      </c>
      <c r="F25" s="94">
        <v>841665</v>
      </c>
      <c r="G25" s="94">
        <v>0</v>
      </c>
      <c r="H25" s="94">
        <v>526448</v>
      </c>
      <c r="I25" s="94">
        <v>919186</v>
      </c>
      <c r="J25" s="94">
        <v>0</v>
      </c>
      <c r="K25" s="94">
        <v>572297</v>
      </c>
      <c r="L25" s="94">
        <v>1018818</v>
      </c>
      <c r="M25" s="94">
        <v>0</v>
      </c>
      <c r="N25" s="94">
        <v>662105</v>
      </c>
      <c r="O25" s="94">
        <v>1147840</v>
      </c>
      <c r="P25" s="94">
        <v>0</v>
      </c>
      <c r="Q25" s="94">
        <v>720379</v>
      </c>
      <c r="R25" s="94">
        <v>1246669</v>
      </c>
      <c r="S25" s="94">
        <v>0</v>
      </c>
      <c r="T25" s="94">
        <v>756861</v>
      </c>
      <c r="U25" s="94">
        <v>1161527</v>
      </c>
      <c r="V25" s="94">
        <v>0</v>
      </c>
      <c r="W25" s="94">
        <v>785872</v>
      </c>
      <c r="X25" s="94">
        <v>1197100</v>
      </c>
      <c r="Y25" s="94">
        <v>0</v>
      </c>
      <c r="Z25" s="94">
        <v>811618</v>
      </c>
      <c r="AA25" s="94">
        <v>1220737</v>
      </c>
      <c r="AB25" s="94">
        <v>0</v>
      </c>
      <c r="AC25" s="94">
        <v>898099</v>
      </c>
      <c r="AD25" s="94">
        <v>1341572</v>
      </c>
      <c r="AE25" s="94">
        <v>0</v>
      </c>
      <c r="AF25" s="94">
        <v>997402</v>
      </c>
      <c r="AG25" s="94">
        <v>1506828</v>
      </c>
      <c r="AH25" s="94">
        <v>0</v>
      </c>
      <c r="AI25" s="94">
        <v>999578</v>
      </c>
      <c r="AJ25" s="94">
        <v>1548891</v>
      </c>
      <c r="AK25" s="94">
        <v>0</v>
      </c>
      <c r="AL25" s="94">
        <v>756288</v>
      </c>
      <c r="AM25" s="94">
        <v>1679194</v>
      </c>
      <c r="AN25" s="94">
        <v>0</v>
      </c>
      <c r="AO25" s="94">
        <v>718259</v>
      </c>
      <c r="AP25" s="94">
        <v>1655543</v>
      </c>
      <c r="AQ25" s="94">
        <v>0</v>
      </c>
      <c r="AR25" s="94">
        <v>790303</v>
      </c>
      <c r="AS25" s="94">
        <v>1737112</v>
      </c>
      <c r="AT25" s="94">
        <v>0</v>
      </c>
      <c r="AU25" s="94">
        <v>861364</v>
      </c>
      <c r="AV25" s="94">
        <v>1806776</v>
      </c>
      <c r="AW25" s="94">
        <v>0</v>
      </c>
      <c r="AX25" s="94">
        <v>786783</v>
      </c>
      <c r="AY25" s="94">
        <v>1677683</v>
      </c>
      <c r="AZ25" s="94">
        <v>0</v>
      </c>
      <c r="BA25" s="94">
        <v>762703</v>
      </c>
      <c r="BB25" s="94">
        <v>1644718</v>
      </c>
      <c r="BC25" s="94">
        <v>0</v>
      </c>
      <c r="BD25" s="94">
        <v>647605</v>
      </c>
      <c r="BE25" s="94">
        <v>1573464</v>
      </c>
      <c r="BF25" s="94">
        <v>0</v>
      </c>
      <c r="BG25" s="94">
        <v>656992</v>
      </c>
      <c r="BH25" s="94">
        <v>1598976</v>
      </c>
      <c r="BI25" s="94">
        <v>0</v>
      </c>
      <c r="BJ25" s="94">
        <v>613275</v>
      </c>
      <c r="BK25" s="94">
        <v>1501240</v>
      </c>
      <c r="BL25" s="94">
        <v>0</v>
      </c>
      <c r="BM25" s="94">
        <v>580308</v>
      </c>
      <c r="BN25" s="94">
        <v>1392208</v>
      </c>
      <c r="BO25" s="94">
        <v>0</v>
      </c>
      <c r="BP25" s="94">
        <v>447867</v>
      </c>
      <c r="BQ25" s="94">
        <v>1017488</v>
      </c>
      <c r="BR25" s="94">
        <v>0</v>
      </c>
      <c r="BS25" s="94">
        <v>327275</v>
      </c>
      <c r="BT25" s="94">
        <v>680625</v>
      </c>
      <c r="BU25" s="94">
        <v>0</v>
      </c>
      <c r="BV25" s="94">
        <v>199432</v>
      </c>
      <c r="BW25" s="94">
        <v>426146</v>
      </c>
      <c r="BX25" s="94">
        <v>0</v>
      </c>
      <c r="BY25" s="94">
        <v>45872</v>
      </c>
      <c r="BZ25" s="94">
        <v>70589</v>
      </c>
      <c r="CA25" s="94">
        <v>0</v>
      </c>
      <c r="CB25" s="94" t="s">
        <v>3</v>
      </c>
      <c r="CC25" s="94" t="s">
        <v>3</v>
      </c>
      <c r="CD25" s="94">
        <v>0</v>
      </c>
      <c r="CE25" s="94" t="s">
        <v>3</v>
      </c>
      <c r="CF25" s="94" t="s">
        <v>3</v>
      </c>
      <c r="CG25" s="94">
        <v>0</v>
      </c>
      <c r="CH25" s="94" t="s">
        <v>3</v>
      </c>
      <c r="CI25" s="94" t="s">
        <v>3</v>
      </c>
      <c r="CJ25" s="94">
        <v>0</v>
      </c>
      <c r="CK25" s="94" t="s">
        <v>3</v>
      </c>
      <c r="CL25" s="94" t="s">
        <v>3</v>
      </c>
      <c r="CM25" s="94">
        <v>0</v>
      </c>
      <c r="CN25" s="94" t="s">
        <v>3</v>
      </c>
      <c r="CO25" s="94" t="s">
        <v>3</v>
      </c>
      <c r="CP25" s="88">
        <v>0</v>
      </c>
      <c r="CQ25" s="94" t="s">
        <v>3</v>
      </c>
      <c r="CR25" s="94" t="s">
        <v>3</v>
      </c>
      <c r="CS25" s="94">
        <v>0</v>
      </c>
      <c r="CT25" s="94" t="s">
        <v>3</v>
      </c>
      <c r="CU25" s="94" t="s">
        <v>3</v>
      </c>
      <c r="CV25" s="94">
        <v>0</v>
      </c>
      <c r="CW25" s="94" t="s">
        <v>3</v>
      </c>
      <c r="CX25" s="94" t="s">
        <v>3</v>
      </c>
      <c r="CY25" s="88">
        <v>0</v>
      </c>
      <c r="CZ25" s="94" t="s">
        <v>3</v>
      </c>
      <c r="DA25" s="94" t="s">
        <v>3</v>
      </c>
      <c r="DC25" s="94" t="s">
        <v>3</v>
      </c>
      <c r="DD25" s="94" t="s">
        <v>3</v>
      </c>
    </row>
    <row r="26" spans="1:108" s="24" customFormat="1" ht="11.25" customHeight="1" x14ac:dyDescent="0.2">
      <c r="A26" s="96" t="s">
        <v>255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4">
        <v>40402</v>
      </c>
      <c r="U26" s="94">
        <v>222786</v>
      </c>
      <c r="V26" s="94">
        <v>0</v>
      </c>
      <c r="W26" s="94">
        <v>58476</v>
      </c>
      <c r="X26" s="94">
        <v>227887</v>
      </c>
      <c r="Y26" s="94">
        <v>0</v>
      </c>
      <c r="Z26" s="94">
        <v>46370</v>
      </c>
      <c r="AA26" s="94">
        <v>211497</v>
      </c>
      <c r="AB26" s="94">
        <v>0</v>
      </c>
      <c r="AC26" s="94">
        <v>41239</v>
      </c>
      <c r="AD26" s="94">
        <v>208704</v>
      </c>
      <c r="AE26" s="94">
        <v>0</v>
      </c>
      <c r="AF26" s="94">
        <v>44212</v>
      </c>
      <c r="AG26" s="94">
        <v>209478</v>
      </c>
      <c r="AH26" s="94">
        <v>0</v>
      </c>
      <c r="AI26" s="94">
        <v>48529</v>
      </c>
      <c r="AJ26" s="94">
        <v>237196</v>
      </c>
      <c r="AK26" s="94">
        <v>0</v>
      </c>
      <c r="AL26" s="94">
        <v>58503</v>
      </c>
      <c r="AM26" s="94">
        <v>229422</v>
      </c>
      <c r="AN26" s="94">
        <v>0</v>
      </c>
      <c r="AO26" s="94">
        <v>64877</v>
      </c>
      <c r="AP26" s="94">
        <v>215317</v>
      </c>
      <c r="AQ26" s="94">
        <v>0</v>
      </c>
      <c r="AR26" s="94">
        <v>55437</v>
      </c>
      <c r="AS26" s="94">
        <v>239367</v>
      </c>
      <c r="AT26" s="94">
        <v>0</v>
      </c>
      <c r="AU26" s="94">
        <v>80895</v>
      </c>
      <c r="AV26" s="94">
        <v>246028</v>
      </c>
      <c r="AW26" s="94">
        <v>0</v>
      </c>
      <c r="AX26" s="94">
        <v>64266</v>
      </c>
      <c r="AY26" s="94">
        <v>292328</v>
      </c>
      <c r="AZ26" s="94">
        <v>0</v>
      </c>
      <c r="BA26" s="94">
        <v>69951</v>
      </c>
      <c r="BB26" s="94">
        <v>346471</v>
      </c>
      <c r="BC26" s="94">
        <v>0</v>
      </c>
      <c r="BD26" s="94">
        <v>64827</v>
      </c>
      <c r="BE26" s="94">
        <v>335183</v>
      </c>
      <c r="BF26" s="94">
        <v>0</v>
      </c>
      <c r="BG26" s="94">
        <v>51582</v>
      </c>
      <c r="BH26" s="94">
        <v>326688</v>
      </c>
      <c r="BI26" s="94">
        <v>0</v>
      </c>
      <c r="BJ26" s="94">
        <v>74385</v>
      </c>
      <c r="BK26" s="94">
        <v>375106</v>
      </c>
      <c r="BL26" s="94">
        <v>0</v>
      </c>
      <c r="BM26" s="94">
        <v>61402</v>
      </c>
      <c r="BN26" s="94">
        <v>328129</v>
      </c>
      <c r="BO26" s="94">
        <v>0</v>
      </c>
      <c r="BP26" s="94">
        <v>77256</v>
      </c>
      <c r="BQ26" s="94">
        <v>325983</v>
      </c>
      <c r="BR26" s="94">
        <v>0</v>
      </c>
      <c r="BS26" s="94">
        <v>38113</v>
      </c>
      <c r="BT26" s="94">
        <v>341182</v>
      </c>
      <c r="BU26" s="94">
        <v>0</v>
      </c>
      <c r="BV26" s="94">
        <v>77654</v>
      </c>
      <c r="BW26" s="94">
        <v>377346</v>
      </c>
      <c r="BX26" s="94">
        <v>0</v>
      </c>
      <c r="BY26" s="94">
        <v>87955</v>
      </c>
      <c r="BZ26" s="94">
        <v>467905</v>
      </c>
      <c r="CA26" s="94">
        <v>0</v>
      </c>
      <c r="CB26" s="94">
        <v>91956</v>
      </c>
      <c r="CC26" s="94">
        <v>476696</v>
      </c>
      <c r="CD26" s="94">
        <v>0</v>
      </c>
      <c r="CE26" s="94">
        <v>95710</v>
      </c>
      <c r="CF26" s="94">
        <v>501178</v>
      </c>
      <c r="CG26" s="94">
        <v>0</v>
      </c>
      <c r="CH26" s="94">
        <v>104405</v>
      </c>
      <c r="CI26" s="94">
        <v>471143</v>
      </c>
      <c r="CJ26" s="94">
        <v>0</v>
      </c>
      <c r="CK26" s="94">
        <v>117172.15852</v>
      </c>
      <c r="CL26" s="94">
        <v>668665.27882999904</v>
      </c>
      <c r="CM26" s="94">
        <v>0</v>
      </c>
      <c r="CN26" s="94">
        <v>122281.80512</v>
      </c>
      <c r="CO26" s="94">
        <v>700420.50098999904</v>
      </c>
      <c r="CP26" s="88">
        <v>0</v>
      </c>
      <c r="CQ26" s="94">
        <v>103238.298509999</v>
      </c>
      <c r="CR26" s="94">
        <v>723718.17993999901</v>
      </c>
      <c r="CS26" s="94">
        <v>0</v>
      </c>
      <c r="CT26" s="94">
        <v>94560.648430000001</v>
      </c>
      <c r="CU26" s="94">
        <v>765994.72349999903</v>
      </c>
      <c r="CV26" s="94">
        <v>0</v>
      </c>
      <c r="CW26" s="94">
        <v>100489.81173</v>
      </c>
      <c r="CX26" s="94">
        <v>812658.79373000003</v>
      </c>
      <c r="CY26" s="88">
        <v>0</v>
      </c>
      <c r="CZ26" s="94">
        <v>91128.66476</v>
      </c>
      <c r="DA26" s="94">
        <v>860016.38959000004</v>
      </c>
      <c r="DC26" s="94">
        <v>143762.04504</v>
      </c>
      <c r="DD26" s="94">
        <v>936846.52841000003</v>
      </c>
    </row>
    <row r="27" spans="1:108" s="24" customFormat="1" ht="11.25" customHeight="1" x14ac:dyDescent="0.2">
      <c r="A27" s="97" t="s">
        <v>256</v>
      </c>
      <c r="B27" s="98">
        <v>638492</v>
      </c>
      <c r="C27" s="98">
        <v>1094110</v>
      </c>
      <c r="D27" s="98">
        <v>0</v>
      </c>
      <c r="E27" s="98">
        <v>755368</v>
      </c>
      <c r="F27" s="98">
        <v>1267146</v>
      </c>
      <c r="G27" s="98">
        <v>0</v>
      </c>
      <c r="H27" s="98">
        <v>901869</v>
      </c>
      <c r="I27" s="98">
        <v>1471117</v>
      </c>
      <c r="J27" s="98">
        <v>0</v>
      </c>
      <c r="K27" s="98">
        <v>1029403</v>
      </c>
      <c r="L27" s="98">
        <v>1614986</v>
      </c>
      <c r="M27" s="98">
        <v>0</v>
      </c>
      <c r="N27" s="98">
        <v>1004111</v>
      </c>
      <c r="O27" s="98">
        <v>1633649</v>
      </c>
      <c r="P27" s="98">
        <v>0</v>
      </c>
      <c r="Q27" s="98">
        <v>1036960</v>
      </c>
      <c r="R27" s="98">
        <v>1689208</v>
      </c>
      <c r="S27" s="98">
        <v>0</v>
      </c>
      <c r="T27" s="98">
        <v>1133128</v>
      </c>
      <c r="U27" s="98">
        <v>1854792</v>
      </c>
      <c r="V27" s="98">
        <v>0</v>
      </c>
      <c r="W27" s="98">
        <v>1135464</v>
      </c>
      <c r="X27" s="98">
        <v>1835375</v>
      </c>
      <c r="Y27" s="98">
        <v>0</v>
      </c>
      <c r="Z27" s="98">
        <v>1211410</v>
      </c>
      <c r="AA27" s="98">
        <v>1900021</v>
      </c>
      <c r="AB27" s="98">
        <v>0</v>
      </c>
      <c r="AC27" s="98">
        <v>1436985</v>
      </c>
      <c r="AD27" s="98">
        <v>2195209</v>
      </c>
      <c r="AE27" s="98">
        <v>0</v>
      </c>
      <c r="AF27" s="98">
        <v>1520797</v>
      </c>
      <c r="AG27" s="98">
        <v>2371839</v>
      </c>
      <c r="AH27" s="98">
        <v>0</v>
      </c>
      <c r="AI27" s="98">
        <v>1652513</v>
      </c>
      <c r="AJ27" s="98">
        <v>2557762</v>
      </c>
      <c r="AK27" s="98">
        <v>0</v>
      </c>
      <c r="AL27" s="98">
        <v>1774249</v>
      </c>
      <c r="AM27" s="98">
        <v>2832048</v>
      </c>
      <c r="AN27" s="98">
        <v>0</v>
      </c>
      <c r="AO27" s="98">
        <v>2258918</v>
      </c>
      <c r="AP27" s="98">
        <v>3534513</v>
      </c>
      <c r="AQ27" s="98">
        <v>0</v>
      </c>
      <c r="AR27" s="98">
        <v>1665153</v>
      </c>
      <c r="AS27" s="98">
        <v>2801849</v>
      </c>
      <c r="AT27" s="98">
        <v>0</v>
      </c>
      <c r="AU27" s="98">
        <v>1459108</v>
      </c>
      <c r="AV27" s="98">
        <v>2734638</v>
      </c>
      <c r="AW27" s="98">
        <v>0</v>
      </c>
      <c r="AX27" s="98">
        <v>1521327</v>
      </c>
      <c r="AY27" s="98">
        <v>2683124</v>
      </c>
      <c r="AZ27" s="98">
        <v>0</v>
      </c>
      <c r="BA27" s="98">
        <v>1595473</v>
      </c>
      <c r="BB27" s="98">
        <v>2955877</v>
      </c>
      <c r="BC27" s="98">
        <v>0</v>
      </c>
      <c r="BD27" s="98">
        <v>1641799</v>
      </c>
      <c r="BE27" s="98">
        <v>2937819</v>
      </c>
      <c r="BF27" s="98">
        <v>0</v>
      </c>
      <c r="BG27" s="98">
        <v>1766805</v>
      </c>
      <c r="BH27" s="98">
        <v>3088621</v>
      </c>
      <c r="BI27" s="98">
        <v>0</v>
      </c>
      <c r="BJ27" s="98">
        <v>1781930</v>
      </c>
      <c r="BK27" s="98">
        <v>3094866</v>
      </c>
      <c r="BL27" s="98">
        <v>0</v>
      </c>
      <c r="BM27" s="98">
        <v>1768993</v>
      </c>
      <c r="BN27" s="98">
        <v>3190216</v>
      </c>
      <c r="BO27" s="98">
        <v>0</v>
      </c>
      <c r="BP27" s="98">
        <v>1813965</v>
      </c>
      <c r="BQ27" s="98">
        <v>3205024</v>
      </c>
      <c r="BR27" s="98">
        <v>0</v>
      </c>
      <c r="BS27" s="98">
        <v>1806232</v>
      </c>
      <c r="BT27" s="98">
        <v>3094671</v>
      </c>
      <c r="BU27" s="98">
        <v>0</v>
      </c>
      <c r="BV27" s="98">
        <v>2161342</v>
      </c>
      <c r="BW27" s="98">
        <v>3722130</v>
      </c>
      <c r="BX27" s="98">
        <v>0</v>
      </c>
      <c r="BY27" s="98">
        <v>2468964</v>
      </c>
      <c r="BZ27" s="98">
        <v>3987920</v>
      </c>
      <c r="CA27" s="98">
        <v>0</v>
      </c>
      <c r="CB27" s="98">
        <v>2760989</v>
      </c>
      <c r="CC27" s="98">
        <v>4237285</v>
      </c>
      <c r="CD27" s="98">
        <v>0</v>
      </c>
      <c r="CE27" s="98">
        <v>2812065</v>
      </c>
      <c r="CF27" s="98">
        <v>4286912</v>
      </c>
      <c r="CG27" s="98">
        <v>0</v>
      </c>
      <c r="CH27" s="98">
        <v>2871728</v>
      </c>
      <c r="CI27" s="98">
        <v>4409878</v>
      </c>
      <c r="CJ27" s="98">
        <v>0</v>
      </c>
      <c r="CK27" s="98">
        <v>2925716.2250580802</v>
      </c>
      <c r="CL27" s="98">
        <v>4528682.9898500703</v>
      </c>
      <c r="CM27" s="98">
        <v>0</v>
      </c>
      <c r="CN27" s="98">
        <v>3007273.72898247</v>
      </c>
      <c r="CO27" s="98">
        <v>4658763.8949307604</v>
      </c>
      <c r="CP27" s="91">
        <v>0</v>
      </c>
      <c r="CQ27" s="98">
        <v>3102222.52987439</v>
      </c>
      <c r="CR27" s="98">
        <v>4834367.1135103004</v>
      </c>
      <c r="CS27" s="98">
        <v>0</v>
      </c>
      <c r="CT27" s="98">
        <v>3102931.15693973</v>
      </c>
      <c r="CU27" s="98">
        <v>4830056.2885802304</v>
      </c>
      <c r="CV27" s="98">
        <v>0</v>
      </c>
      <c r="CW27" s="98">
        <v>3163293.7279201001</v>
      </c>
      <c r="CX27" s="98">
        <v>4957919.4299298404</v>
      </c>
      <c r="CY27" s="88">
        <v>0</v>
      </c>
      <c r="CZ27" s="98">
        <v>3042177.88915125</v>
      </c>
      <c r="DA27" s="98">
        <v>4666004.5649199896</v>
      </c>
      <c r="DC27" s="98">
        <v>3434548.0916446801</v>
      </c>
      <c r="DD27" s="98">
        <v>5327012.0174200004</v>
      </c>
    </row>
    <row r="28" spans="1:108" s="24" customFormat="1" ht="11.25" customHeight="1" thickBot="1" x14ac:dyDescent="0.25">
      <c r="A28" s="100" t="s">
        <v>4</v>
      </c>
      <c r="B28" s="101">
        <v>1342396</v>
      </c>
      <c r="C28" s="101">
        <v>2334185</v>
      </c>
      <c r="D28" s="101">
        <v>0</v>
      </c>
      <c r="E28" s="101">
        <v>1629487</v>
      </c>
      <c r="F28" s="101">
        <v>2746908</v>
      </c>
      <c r="G28" s="101">
        <v>0</v>
      </c>
      <c r="H28" s="101">
        <v>1849065</v>
      </c>
      <c r="I28" s="101">
        <v>3096269</v>
      </c>
      <c r="J28" s="101">
        <v>0</v>
      </c>
      <c r="K28" s="101">
        <v>2181556</v>
      </c>
      <c r="L28" s="101">
        <v>3540411</v>
      </c>
      <c r="M28" s="101">
        <v>0</v>
      </c>
      <c r="N28" s="101">
        <v>2167440</v>
      </c>
      <c r="O28" s="101">
        <v>3523184</v>
      </c>
      <c r="P28" s="101">
        <v>0</v>
      </c>
      <c r="Q28" s="101">
        <v>2300015</v>
      </c>
      <c r="R28" s="101">
        <v>3722941</v>
      </c>
      <c r="S28" s="101">
        <v>0</v>
      </c>
      <c r="T28" s="101">
        <v>2543932</v>
      </c>
      <c r="U28" s="101">
        <v>4101049</v>
      </c>
      <c r="V28" s="101">
        <v>0</v>
      </c>
      <c r="W28" s="101">
        <v>2644599</v>
      </c>
      <c r="X28" s="101">
        <v>4259891</v>
      </c>
      <c r="Y28" s="101">
        <v>0</v>
      </c>
      <c r="Z28" s="101">
        <v>2778909</v>
      </c>
      <c r="AA28" s="101">
        <v>4428316</v>
      </c>
      <c r="AB28" s="101">
        <v>0</v>
      </c>
      <c r="AC28" s="101">
        <v>3193597</v>
      </c>
      <c r="AD28" s="101">
        <v>5037354</v>
      </c>
      <c r="AE28" s="101">
        <v>0</v>
      </c>
      <c r="AF28" s="101">
        <v>3514426</v>
      </c>
      <c r="AG28" s="101">
        <v>5599320</v>
      </c>
      <c r="AH28" s="101">
        <v>0</v>
      </c>
      <c r="AI28" s="101">
        <v>3689429</v>
      </c>
      <c r="AJ28" s="101">
        <v>6092668</v>
      </c>
      <c r="AK28" s="101">
        <v>0</v>
      </c>
      <c r="AL28" s="101">
        <v>3715309</v>
      </c>
      <c r="AM28" s="101">
        <v>6678274</v>
      </c>
      <c r="AN28" s="101">
        <v>0</v>
      </c>
      <c r="AO28" s="101">
        <v>4216064</v>
      </c>
      <c r="AP28" s="101">
        <v>7420641</v>
      </c>
      <c r="AQ28" s="101">
        <v>0</v>
      </c>
      <c r="AR28" s="101">
        <v>3989624</v>
      </c>
      <c r="AS28" s="101">
        <v>7124258</v>
      </c>
      <c r="AT28" s="101">
        <v>0</v>
      </c>
      <c r="AU28" s="101">
        <v>3915326</v>
      </c>
      <c r="AV28" s="101">
        <v>7083887</v>
      </c>
      <c r="AW28" s="101">
        <v>0</v>
      </c>
      <c r="AX28" s="101">
        <v>3957745</v>
      </c>
      <c r="AY28" s="101">
        <v>7005029</v>
      </c>
      <c r="AZ28" s="101">
        <v>0</v>
      </c>
      <c r="BA28" s="101">
        <v>4014620</v>
      </c>
      <c r="BB28" s="101">
        <v>7430604</v>
      </c>
      <c r="BC28" s="101">
        <v>0</v>
      </c>
      <c r="BD28" s="101">
        <v>3973479</v>
      </c>
      <c r="BE28" s="101">
        <v>7582967</v>
      </c>
      <c r="BF28" s="101">
        <v>0</v>
      </c>
      <c r="BG28" s="101">
        <v>4487642</v>
      </c>
      <c r="BH28" s="101">
        <v>8063164</v>
      </c>
      <c r="BI28" s="101">
        <v>0</v>
      </c>
      <c r="BJ28" s="101">
        <v>4522285</v>
      </c>
      <c r="BK28" s="101">
        <v>8248207</v>
      </c>
      <c r="BL28" s="101">
        <v>0</v>
      </c>
      <c r="BM28" s="101">
        <v>4641710</v>
      </c>
      <c r="BN28" s="101">
        <v>8408275</v>
      </c>
      <c r="BO28" s="101">
        <v>0</v>
      </c>
      <c r="BP28" s="101">
        <v>4770207</v>
      </c>
      <c r="BQ28" s="101">
        <v>8009214</v>
      </c>
      <c r="BR28" s="101">
        <v>0</v>
      </c>
      <c r="BS28" s="101">
        <v>4473154</v>
      </c>
      <c r="BT28" s="101">
        <v>7753017</v>
      </c>
      <c r="BU28" s="101">
        <v>0</v>
      </c>
      <c r="BV28" s="101">
        <v>4840676</v>
      </c>
      <c r="BW28" s="101">
        <v>8579119</v>
      </c>
      <c r="BX28" s="101">
        <v>0</v>
      </c>
      <c r="BY28" s="101">
        <v>5254408</v>
      </c>
      <c r="BZ28" s="101">
        <v>9071198</v>
      </c>
      <c r="CA28" s="101">
        <v>0</v>
      </c>
      <c r="CB28" s="101">
        <v>5675524</v>
      </c>
      <c r="CC28" s="101">
        <v>9323261</v>
      </c>
      <c r="CD28" s="101">
        <v>0</v>
      </c>
      <c r="CE28" s="101">
        <v>5922790</v>
      </c>
      <c r="CF28" s="101">
        <v>9506514</v>
      </c>
      <c r="CG28" s="101">
        <v>0</v>
      </c>
      <c r="CH28" s="101">
        <v>6175241</v>
      </c>
      <c r="CI28" s="101">
        <v>9859122</v>
      </c>
      <c r="CJ28" s="101">
        <v>0</v>
      </c>
      <c r="CK28" s="101">
        <v>6709859.1103880703</v>
      </c>
      <c r="CL28" s="101">
        <v>10677640.10266</v>
      </c>
      <c r="CM28" s="101">
        <v>0</v>
      </c>
      <c r="CN28" s="101">
        <v>6982644.9046024904</v>
      </c>
      <c r="CO28" s="101">
        <v>11285597.489280701</v>
      </c>
      <c r="CP28" s="102">
        <v>0</v>
      </c>
      <c r="CQ28" s="101">
        <v>7255340.9067743802</v>
      </c>
      <c r="CR28" s="101">
        <v>11822409.516560201</v>
      </c>
      <c r="CS28" s="103">
        <v>0</v>
      </c>
      <c r="CT28" s="101">
        <v>8060951.2859997302</v>
      </c>
      <c r="CU28" s="101">
        <v>12835813.7755302</v>
      </c>
      <c r="CV28" s="103">
        <v>0</v>
      </c>
      <c r="CW28" s="101">
        <v>7757748.0001800703</v>
      </c>
      <c r="CX28" s="101">
        <v>12481423.5873498</v>
      </c>
      <c r="CY28" s="88">
        <v>0</v>
      </c>
      <c r="CZ28" s="101">
        <v>8132141</v>
      </c>
      <c r="DA28" s="101">
        <v>12918532</v>
      </c>
      <c r="DC28" s="101">
        <v>10032500.950314701</v>
      </c>
      <c r="DD28" s="101">
        <v>16264330.85792</v>
      </c>
    </row>
  </sheetData>
  <mergeCells count="36">
    <mergeCell ref="DC5:DD5"/>
    <mergeCell ref="CB5:CC5"/>
    <mergeCell ref="CE5:CF5"/>
    <mergeCell ref="BS5:BT5"/>
    <mergeCell ref="CW5:CX5"/>
    <mergeCell ref="CT5:CU5"/>
    <mergeCell ref="CH5:CI5"/>
    <mergeCell ref="BV5:BW5"/>
    <mergeCell ref="CQ5:CR5"/>
    <mergeCell ref="CN5:CO5"/>
    <mergeCell ref="CK5:CL5"/>
    <mergeCell ref="CZ5:DA5"/>
    <mergeCell ref="AU5:AV5"/>
    <mergeCell ref="AX5:AY5"/>
    <mergeCell ref="BA5:BB5"/>
    <mergeCell ref="BD5:BE5"/>
    <mergeCell ref="BY5:BZ5"/>
    <mergeCell ref="BG5:BH5"/>
    <mergeCell ref="BJ5:BK5"/>
    <mergeCell ref="BM5:BN5"/>
    <mergeCell ref="BP5:BQ5"/>
    <mergeCell ref="AL5:AM5"/>
    <mergeCell ref="AO5:AP5"/>
    <mergeCell ref="AR5:AS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F195-0B44-42AF-9966-1EEA7D2BDBFF}">
  <sheetPr codeName="Feuil30">
    <tabColor theme="9" tint="0.39997558519241921"/>
  </sheetPr>
  <dimension ref="A1:F24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176</v>
      </c>
    </row>
    <row r="2" spans="1:6" ht="11.25" customHeight="1" x14ac:dyDescent="0.3"/>
    <row r="3" spans="1:6" ht="11.25" customHeight="1" x14ac:dyDescent="0.3">
      <c r="A3" s="2" t="str">
        <f>'Liste des tableaux'!B29</f>
        <v>Crédit pour des titres multimédias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 t="s">
        <v>72</v>
      </c>
      <c r="C7" s="117" t="str">
        <f>IF(B7="d. c.", "d. c.", B7/B$24*100)</f>
        <v>d. c.</v>
      </c>
      <c r="D7" s="59"/>
      <c r="E7" s="49" t="s">
        <v>72</v>
      </c>
      <c r="F7" s="117" t="str">
        <f>IF(E7="d. c.", "d. c.", E7/E$24*100)</f>
        <v>d. c.</v>
      </c>
    </row>
    <row r="8" spans="1:6" s="24" customFormat="1" ht="11.25" customHeight="1" x14ac:dyDescent="0.2">
      <c r="A8" s="33" t="s">
        <v>55</v>
      </c>
      <c r="B8" s="49">
        <v>0</v>
      </c>
      <c r="C8" s="117">
        <f>IF(B8="d. c.", "d. c.", B8/B$24*100)</f>
        <v>0</v>
      </c>
      <c r="D8" s="51"/>
      <c r="E8" s="49">
        <v>0</v>
      </c>
      <c r="F8" s="117">
        <f t="shared" ref="F8:F23" si="0">IF(E8="d. c.", "d. c.", E8/E$24*100)</f>
        <v>0</v>
      </c>
    </row>
    <row r="9" spans="1:6" s="24" customFormat="1" ht="11.25" customHeight="1" x14ac:dyDescent="0.2">
      <c r="A9" s="33" t="s">
        <v>56</v>
      </c>
      <c r="B9" s="49">
        <v>35</v>
      </c>
      <c r="C9" s="117">
        <f t="shared" ref="C9:C23" si="1">IF(B9="d. c.", "d. c.", B9/B$24*100)</f>
        <v>14.705882352941178</v>
      </c>
      <c r="D9" s="51"/>
      <c r="E9" s="49">
        <v>26.330169999999999</v>
      </c>
      <c r="F9" s="117">
        <f t="shared" si="0"/>
        <v>7.7843975162224996</v>
      </c>
    </row>
    <row r="10" spans="1:6" s="24" customFormat="1" ht="11.25" customHeight="1" x14ac:dyDescent="0.2">
      <c r="A10" s="33" t="s">
        <v>57</v>
      </c>
      <c r="B10" s="49">
        <v>0</v>
      </c>
      <c r="C10" s="117">
        <f t="shared" si="1"/>
        <v>0</v>
      </c>
      <c r="D10" s="51"/>
      <c r="E10" s="49">
        <v>0</v>
      </c>
      <c r="F10" s="117">
        <f t="shared" si="0"/>
        <v>0</v>
      </c>
    </row>
    <row r="11" spans="1:6" s="24" customFormat="1" ht="11.25" customHeight="1" x14ac:dyDescent="0.2">
      <c r="A11" s="33" t="s">
        <v>58</v>
      </c>
      <c r="B11" s="49" t="s">
        <v>72</v>
      </c>
      <c r="C11" s="117" t="str">
        <f t="shared" si="1"/>
        <v>d. c.</v>
      </c>
      <c r="D11" s="51"/>
      <c r="E11" s="49" t="s">
        <v>72</v>
      </c>
      <c r="F11" s="117" t="str">
        <f t="shared" si="0"/>
        <v>d. c.</v>
      </c>
    </row>
    <row r="12" spans="1:6" s="24" customFormat="1" ht="11.25" customHeight="1" x14ac:dyDescent="0.2">
      <c r="A12" s="33" t="s">
        <v>59</v>
      </c>
      <c r="B12" s="49">
        <v>148</v>
      </c>
      <c r="C12" s="117">
        <f t="shared" si="1"/>
        <v>62.184873949579831</v>
      </c>
      <c r="D12" s="51"/>
      <c r="E12" s="49">
        <v>278.04105365999999</v>
      </c>
      <c r="F12" s="117">
        <f t="shared" si="0"/>
        <v>82.20159943968423</v>
      </c>
    </row>
    <row r="13" spans="1:6" s="24" customFormat="1" ht="11.25" customHeight="1" x14ac:dyDescent="0.2">
      <c r="A13" s="33" t="s">
        <v>60</v>
      </c>
      <c r="B13" s="49" t="s">
        <v>72</v>
      </c>
      <c r="C13" s="117" t="str">
        <f t="shared" si="1"/>
        <v>d. c.</v>
      </c>
      <c r="D13" s="51"/>
      <c r="E13" s="49" t="s">
        <v>72</v>
      </c>
      <c r="F13" s="117" t="str">
        <f t="shared" si="0"/>
        <v>d. c.</v>
      </c>
    </row>
    <row r="14" spans="1:6" s="24" customFormat="1" ht="11.25" customHeight="1" x14ac:dyDescent="0.2">
      <c r="A14" s="33" t="s">
        <v>61</v>
      </c>
      <c r="B14" s="49">
        <v>0</v>
      </c>
      <c r="C14" s="117">
        <f t="shared" si="1"/>
        <v>0</v>
      </c>
      <c r="D14" s="51"/>
      <c r="E14" s="49">
        <v>0</v>
      </c>
      <c r="F14" s="117">
        <f t="shared" si="0"/>
        <v>0</v>
      </c>
    </row>
    <row r="15" spans="1:6" s="24" customFormat="1" ht="11.25" customHeight="1" x14ac:dyDescent="0.2">
      <c r="A15" s="33" t="s">
        <v>167</v>
      </c>
      <c r="B15" s="49">
        <v>0</v>
      </c>
      <c r="C15" s="117">
        <f t="shared" si="1"/>
        <v>0</v>
      </c>
      <c r="D15" s="51"/>
      <c r="E15" s="49">
        <v>0</v>
      </c>
      <c r="F15" s="117">
        <f t="shared" si="0"/>
        <v>0</v>
      </c>
    </row>
    <row r="16" spans="1:6" s="24" customFormat="1" ht="11.25" customHeight="1" x14ac:dyDescent="0.2">
      <c r="A16" s="33" t="s">
        <v>140</v>
      </c>
      <c r="B16" s="49">
        <v>0</v>
      </c>
      <c r="C16" s="117">
        <f t="shared" si="1"/>
        <v>0</v>
      </c>
      <c r="D16" s="51"/>
      <c r="E16" s="49">
        <v>0</v>
      </c>
      <c r="F16" s="117">
        <f t="shared" si="0"/>
        <v>0</v>
      </c>
    </row>
    <row r="17" spans="1:6" s="24" customFormat="1" ht="11.25" customHeight="1" x14ac:dyDescent="0.2">
      <c r="A17" s="33" t="s">
        <v>65</v>
      </c>
      <c r="B17" s="49">
        <v>0</v>
      </c>
      <c r="C17" s="117">
        <f t="shared" si="1"/>
        <v>0</v>
      </c>
      <c r="D17" s="51"/>
      <c r="E17" s="49">
        <v>0</v>
      </c>
      <c r="F17" s="117">
        <f t="shared" si="0"/>
        <v>0</v>
      </c>
    </row>
    <row r="18" spans="1:6" s="24" customFormat="1" ht="11.25" customHeight="1" x14ac:dyDescent="0.2">
      <c r="A18" s="33" t="s">
        <v>66</v>
      </c>
      <c r="B18" s="49" t="s">
        <v>72</v>
      </c>
      <c r="C18" s="117" t="str">
        <f t="shared" si="1"/>
        <v>d. c.</v>
      </c>
      <c r="D18" s="51"/>
      <c r="E18" s="49" t="s">
        <v>72</v>
      </c>
      <c r="F18" s="117" t="str">
        <f t="shared" si="0"/>
        <v>d. c.</v>
      </c>
    </row>
    <row r="19" spans="1:6" s="24" customFormat="1" ht="11.25" customHeight="1" x14ac:dyDescent="0.2">
      <c r="A19" s="33" t="s">
        <v>67</v>
      </c>
      <c r="B19" s="49" t="s">
        <v>72</v>
      </c>
      <c r="C19" s="117" t="str">
        <f t="shared" si="1"/>
        <v>d. c.</v>
      </c>
      <c r="D19" s="51"/>
      <c r="E19" s="49" t="s">
        <v>72</v>
      </c>
      <c r="F19" s="117" t="str">
        <f t="shared" si="0"/>
        <v>d. c.</v>
      </c>
    </row>
    <row r="20" spans="1:6" s="24" customFormat="1" ht="11.25" customHeight="1" x14ac:dyDescent="0.2">
      <c r="A20" s="33" t="s">
        <v>68</v>
      </c>
      <c r="B20" s="49">
        <v>10</v>
      </c>
      <c r="C20" s="117">
        <f t="shared" si="1"/>
        <v>4.2016806722689077</v>
      </c>
      <c r="D20" s="51"/>
      <c r="E20" s="49">
        <v>1.5601989999999999</v>
      </c>
      <c r="F20" s="117">
        <f t="shared" si="0"/>
        <v>0.46126588701906701</v>
      </c>
    </row>
    <row r="21" spans="1:6" s="24" customFormat="1" ht="11.25" customHeight="1" x14ac:dyDescent="0.2">
      <c r="A21" s="33" t="s">
        <v>69</v>
      </c>
      <c r="B21" s="49">
        <v>19</v>
      </c>
      <c r="C21" s="117">
        <f t="shared" si="1"/>
        <v>7.9831932773109235</v>
      </c>
      <c r="D21" s="51"/>
      <c r="E21" s="49">
        <v>2.8902618499999999</v>
      </c>
      <c r="F21" s="117">
        <f t="shared" si="0"/>
        <v>0.85449304605221488</v>
      </c>
    </row>
    <row r="22" spans="1:6" s="24" customFormat="1" ht="11.25" customHeight="1" x14ac:dyDescent="0.2">
      <c r="A22" s="33" t="s">
        <v>70</v>
      </c>
      <c r="B22" s="49" t="s">
        <v>72</v>
      </c>
      <c r="C22" s="117" t="str">
        <f t="shared" si="1"/>
        <v>d. c.</v>
      </c>
      <c r="D22" s="51"/>
      <c r="E22" s="49" t="s">
        <v>72</v>
      </c>
      <c r="F22" s="117" t="str">
        <f t="shared" si="0"/>
        <v>d. c.</v>
      </c>
    </row>
    <row r="23" spans="1:6" s="24" customFormat="1" ht="11.25" customHeight="1" x14ac:dyDescent="0.2">
      <c r="A23" s="42" t="s">
        <v>71</v>
      </c>
      <c r="B23" s="119">
        <v>10</v>
      </c>
      <c r="C23" s="118">
        <f t="shared" si="1"/>
        <v>4.2016806722689077</v>
      </c>
      <c r="D23" s="119"/>
      <c r="E23" s="119">
        <v>27.39743</v>
      </c>
      <c r="F23" s="118">
        <f t="shared" si="0"/>
        <v>8.0999281828746188</v>
      </c>
    </row>
    <row r="24" spans="1:6" s="24" customFormat="1" ht="11.25" customHeight="1" thickBot="1" x14ac:dyDescent="0.25">
      <c r="A24" s="36" t="s">
        <v>141</v>
      </c>
      <c r="B24" s="53">
        <v>238</v>
      </c>
      <c r="C24" s="63">
        <v>100.00000000000003</v>
      </c>
      <c r="D24" s="64"/>
      <c r="E24" s="53">
        <v>338.24287550999998</v>
      </c>
      <c r="F24" s="63">
        <v>99.999999999999986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C4B0-F599-4892-9B1F-CA1F1E28F26E}">
  <sheetPr codeName="Feuil31">
    <tabColor theme="9" tint="0.39997558519241921"/>
  </sheetPr>
  <dimension ref="A1:F10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177</v>
      </c>
    </row>
    <row r="2" spans="1:6" ht="11.25" customHeight="1" x14ac:dyDescent="0.3"/>
    <row r="3" spans="1:6" ht="11.25" customHeight="1" x14ac:dyDescent="0.3">
      <c r="A3" s="2" t="str">
        <f>'Liste des tableaux'!B30</f>
        <v>Crédit pour des services de production cinématographique selon la taille des entreprises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94" t="s">
        <v>200</v>
      </c>
      <c r="C5" s="194"/>
      <c r="D5" s="54"/>
      <c r="E5" s="194" t="s">
        <v>25</v>
      </c>
      <c r="F5" s="194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51">
        <v>120</v>
      </c>
      <c r="C7" s="68">
        <f>IF(B7 = "d. c.", "d. c.",B7/B$10*100)</f>
        <v>83.333333333333343</v>
      </c>
      <c r="D7" s="69"/>
      <c r="E7" s="51">
        <v>99.220330610000005</v>
      </c>
      <c r="F7" s="68">
        <f>IF(E7 = "d. c.", "d. c.",E7/E$10*100)</f>
        <v>29.365850573455653</v>
      </c>
    </row>
    <row r="8" spans="1:6" s="24" customFormat="1" ht="11.25" customHeight="1" x14ac:dyDescent="0.2">
      <c r="A8" s="33" t="s">
        <v>158</v>
      </c>
      <c r="B8" s="51" t="s">
        <v>72</v>
      </c>
      <c r="C8" s="68" t="str">
        <f>IF(B8 = "d. c.", "d. c.",B8/B$10*100)</f>
        <v>d. c.</v>
      </c>
      <c r="D8" s="69"/>
      <c r="E8" s="51" t="s">
        <v>72</v>
      </c>
      <c r="F8" s="68" t="str">
        <f>IF(E8 = "d. c.", "d. c.",E8/E$10*100)</f>
        <v>d. c.</v>
      </c>
    </row>
    <row r="9" spans="1:6" s="24" customFormat="1" ht="11.25" customHeight="1" x14ac:dyDescent="0.2">
      <c r="A9" s="42" t="s">
        <v>159</v>
      </c>
      <c r="B9" s="52" t="s">
        <v>72</v>
      </c>
      <c r="C9" s="73" t="str">
        <f>IF(B9 = "d. c.", "d. c.",B9/B$10*100)</f>
        <v>d. c.</v>
      </c>
      <c r="D9" s="70"/>
      <c r="E9" s="52" t="s">
        <v>72</v>
      </c>
      <c r="F9" s="73" t="str">
        <f>IF(E9 = "d. c.", "d. c.",E9/E$10*100)</f>
        <v>d. c.</v>
      </c>
    </row>
    <row r="10" spans="1:6" s="24" customFormat="1" ht="11.25" customHeight="1" thickBot="1" x14ac:dyDescent="0.25">
      <c r="A10" s="36" t="s">
        <v>141</v>
      </c>
      <c r="B10" s="53">
        <v>144</v>
      </c>
      <c r="C10" s="71">
        <v>100</v>
      </c>
      <c r="D10" s="72"/>
      <c r="E10" s="53">
        <v>337.87657660999997</v>
      </c>
      <c r="F10" s="71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EE1A-C458-4F3D-A2FF-AD5719ED8473}">
  <sheetPr codeName="Feuil32">
    <tabColor theme="9" tint="0.39997558519241921"/>
  </sheetPr>
  <dimension ref="A1:F24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</cols>
  <sheetData>
    <row r="1" spans="1:6" ht="11.25" customHeight="1" x14ac:dyDescent="0.3">
      <c r="A1" s="1" t="s">
        <v>178</v>
      </c>
    </row>
    <row r="2" spans="1:6" ht="11.25" customHeight="1" x14ac:dyDescent="0.3"/>
    <row r="3" spans="1:6" ht="11.25" customHeight="1" x14ac:dyDescent="0.3">
      <c r="A3" s="2" t="str">
        <f>'Liste des tableaux'!B31</f>
        <v>Crédit pour des services de production cinématographique selon la région administrative – 2021</v>
      </c>
    </row>
    <row r="4" spans="1:6" ht="11.25" customHeight="1" thickBot="1" x14ac:dyDescent="0.35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94" t="s">
        <v>135</v>
      </c>
      <c r="C5" s="194"/>
      <c r="D5" s="25"/>
      <c r="E5" s="194" t="s">
        <v>25</v>
      </c>
      <c r="F5" s="194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>
        <v>0</v>
      </c>
      <c r="C7" s="117">
        <f>IF(B7="d. c.", "d. c.", B7/B$24*100)</f>
        <v>0</v>
      </c>
      <c r="D7" s="59"/>
      <c r="E7" s="49">
        <v>0</v>
      </c>
      <c r="F7" s="117">
        <f>IF(E7="d. c.", "d. c.", E7/E$24*100)</f>
        <v>0</v>
      </c>
    </row>
    <row r="8" spans="1:6" s="24" customFormat="1" ht="11.25" customHeight="1" x14ac:dyDescent="0.2">
      <c r="A8" s="33" t="s">
        <v>55</v>
      </c>
      <c r="B8" s="49">
        <v>0</v>
      </c>
      <c r="C8" s="117">
        <f t="shared" ref="C8:C23" si="0">IF(B8="d. c.", "d. c.", B8/B$24*100)</f>
        <v>0</v>
      </c>
      <c r="D8" s="49"/>
      <c r="E8" s="49">
        <v>0</v>
      </c>
      <c r="F8" s="117">
        <f t="shared" ref="F8:F23" si="1">IF(E8="d. c.", "d. c.", E8/E$24*100)</f>
        <v>0</v>
      </c>
    </row>
    <row r="9" spans="1:6" s="24" customFormat="1" ht="11.25" customHeight="1" x14ac:dyDescent="0.2">
      <c r="A9" s="33" t="s">
        <v>56</v>
      </c>
      <c r="B9" s="49" t="s">
        <v>72</v>
      </c>
      <c r="C9" s="117" t="str">
        <f t="shared" si="0"/>
        <v>d. c.</v>
      </c>
      <c r="D9" s="49"/>
      <c r="E9" s="49" t="s">
        <v>72</v>
      </c>
      <c r="F9" s="117" t="str">
        <f t="shared" si="1"/>
        <v>d. c.</v>
      </c>
    </row>
    <row r="10" spans="1:6" s="24" customFormat="1" ht="11.25" customHeight="1" x14ac:dyDescent="0.2">
      <c r="A10" s="33" t="s">
        <v>57</v>
      </c>
      <c r="B10" s="49">
        <v>0</v>
      </c>
      <c r="C10" s="117">
        <f t="shared" si="0"/>
        <v>0</v>
      </c>
      <c r="D10" s="49"/>
      <c r="E10" s="49">
        <v>0</v>
      </c>
      <c r="F10" s="117">
        <f t="shared" si="1"/>
        <v>0</v>
      </c>
    </row>
    <row r="11" spans="1:6" s="24" customFormat="1" ht="11.25" customHeight="1" x14ac:dyDescent="0.2">
      <c r="A11" s="33" t="s">
        <v>58</v>
      </c>
      <c r="B11" s="49" t="s">
        <v>72</v>
      </c>
      <c r="C11" s="117" t="str">
        <f t="shared" si="0"/>
        <v>d. c.</v>
      </c>
      <c r="D11" s="59"/>
      <c r="E11" s="49" t="s">
        <v>72</v>
      </c>
      <c r="F11" s="117" t="str">
        <f t="shared" si="1"/>
        <v>d. c.</v>
      </c>
    </row>
    <row r="12" spans="1:6" s="24" customFormat="1" ht="11.25" customHeight="1" x14ac:dyDescent="0.2">
      <c r="A12" s="33" t="s">
        <v>59</v>
      </c>
      <c r="B12" s="49">
        <v>122</v>
      </c>
      <c r="C12" s="117">
        <f t="shared" si="0"/>
        <v>84.722222222222214</v>
      </c>
      <c r="D12" s="49"/>
      <c r="E12" s="49">
        <v>281.88274428</v>
      </c>
      <c r="F12" s="117">
        <f t="shared" si="1"/>
        <v>83.42772591938747</v>
      </c>
    </row>
    <row r="13" spans="1:6" s="24" customFormat="1" ht="11.25" customHeight="1" x14ac:dyDescent="0.2">
      <c r="A13" s="33" t="s">
        <v>60</v>
      </c>
      <c r="B13" s="49">
        <v>0</v>
      </c>
      <c r="C13" s="117">
        <f t="shared" si="0"/>
        <v>0</v>
      </c>
      <c r="D13" s="59"/>
      <c r="E13" s="49">
        <v>0</v>
      </c>
      <c r="F13" s="117">
        <f t="shared" si="1"/>
        <v>0</v>
      </c>
    </row>
    <row r="14" spans="1:6" s="24" customFormat="1" ht="11.25" customHeight="1" x14ac:dyDescent="0.2">
      <c r="A14" s="33" t="s">
        <v>61</v>
      </c>
      <c r="B14" s="49">
        <v>0</v>
      </c>
      <c r="C14" s="117">
        <f t="shared" si="0"/>
        <v>0</v>
      </c>
      <c r="D14" s="49"/>
      <c r="E14" s="49">
        <v>0</v>
      </c>
      <c r="F14" s="117">
        <f t="shared" si="1"/>
        <v>0</v>
      </c>
    </row>
    <row r="15" spans="1:6" s="24" customFormat="1" ht="11.25" customHeight="1" x14ac:dyDescent="0.2">
      <c r="A15" s="33" t="s">
        <v>167</v>
      </c>
      <c r="B15" s="49">
        <v>0</v>
      </c>
      <c r="C15" s="117">
        <f t="shared" si="0"/>
        <v>0</v>
      </c>
      <c r="D15" s="49"/>
      <c r="E15" s="49">
        <v>0</v>
      </c>
      <c r="F15" s="117">
        <f t="shared" si="1"/>
        <v>0</v>
      </c>
    </row>
    <row r="16" spans="1:6" s="24" customFormat="1" ht="11.25" customHeight="1" x14ac:dyDescent="0.2">
      <c r="A16" s="33" t="s">
        <v>140</v>
      </c>
      <c r="B16" s="49">
        <v>0</v>
      </c>
      <c r="C16" s="117">
        <f t="shared" si="0"/>
        <v>0</v>
      </c>
      <c r="D16" s="49"/>
      <c r="E16" s="49">
        <v>0</v>
      </c>
      <c r="F16" s="117">
        <f t="shared" si="1"/>
        <v>0</v>
      </c>
    </row>
    <row r="17" spans="1:6" s="24" customFormat="1" ht="11.25" customHeight="1" x14ac:dyDescent="0.2">
      <c r="A17" s="33" t="s">
        <v>65</v>
      </c>
      <c r="B17" s="49">
        <v>0</v>
      </c>
      <c r="C17" s="117">
        <f t="shared" si="0"/>
        <v>0</v>
      </c>
      <c r="D17" s="49"/>
      <c r="E17" s="49">
        <v>0</v>
      </c>
      <c r="F17" s="117">
        <f t="shared" si="1"/>
        <v>0</v>
      </c>
    </row>
    <row r="18" spans="1:6" s="24" customFormat="1" ht="11.25" customHeight="1" x14ac:dyDescent="0.2">
      <c r="A18" s="33" t="s">
        <v>66</v>
      </c>
      <c r="B18" s="49" t="s">
        <v>72</v>
      </c>
      <c r="C18" s="117" t="str">
        <f t="shared" si="0"/>
        <v>d. c.</v>
      </c>
      <c r="D18" s="59"/>
      <c r="E18" s="49" t="s">
        <v>72</v>
      </c>
      <c r="F18" s="117" t="str">
        <f t="shared" si="1"/>
        <v>d. c.</v>
      </c>
    </row>
    <row r="19" spans="1:6" s="24" customFormat="1" ht="11.25" customHeight="1" x14ac:dyDescent="0.2">
      <c r="A19" s="33" t="s">
        <v>67</v>
      </c>
      <c r="B19" s="49">
        <v>0</v>
      </c>
      <c r="C19" s="117">
        <f t="shared" si="0"/>
        <v>0</v>
      </c>
      <c r="D19" s="59"/>
      <c r="E19" s="49">
        <v>0</v>
      </c>
      <c r="F19" s="117">
        <f t="shared" si="1"/>
        <v>0</v>
      </c>
    </row>
    <row r="20" spans="1:6" s="24" customFormat="1" ht="11.25" customHeight="1" x14ac:dyDescent="0.2">
      <c r="A20" s="33" t="s">
        <v>68</v>
      </c>
      <c r="B20" s="49">
        <v>0</v>
      </c>
      <c r="C20" s="117">
        <f t="shared" si="0"/>
        <v>0</v>
      </c>
      <c r="D20" s="59"/>
      <c r="E20" s="49">
        <v>0</v>
      </c>
      <c r="F20" s="117">
        <f t="shared" si="1"/>
        <v>0</v>
      </c>
    </row>
    <row r="21" spans="1:6" s="24" customFormat="1" ht="11.25" customHeight="1" x14ac:dyDescent="0.2">
      <c r="A21" s="33" t="s">
        <v>69</v>
      </c>
      <c r="B21" s="49" t="s">
        <v>72</v>
      </c>
      <c r="C21" s="117" t="str">
        <f t="shared" si="0"/>
        <v>d. c.</v>
      </c>
      <c r="D21" s="49"/>
      <c r="E21" s="49" t="s">
        <v>72</v>
      </c>
      <c r="F21" s="117" t="str">
        <f t="shared" si="1"/>
        <v>d. c.</v>
      </c>
    </row>
    <row r="22" spans="1:6" s="24" customFormat="1" ht="11.25" customHeight="1" x14ac:dyDescent="0.2">
      <c r="A22" s="33" t="s">
        <v>70</v>
      </c>
      <c r="B22" s="49">
        <v>0</v>
      </c>
      <c r="C22" s="117">
        <f t="shared" si="0"/>
        <v>0</v>
      </c>
      <c r="D22" s="59"/>
      <c r="E22" s="49">
        <v>0</v>
      </c>
      <c r="F22" s="117">
        <f t="shared" si="1"/>
        <v>0</v>
      </c>
    </row>
    <row r="23" spans="1:6" s="24" customFormat="1" ht="11.25" customHeight="1" x14ac:dyDescent="0.2">
      <c r="A23" s="42" t="s">
        <v>71</v>
      </c>
      <c r="B23" s="119">
        <v>10</v>
      </c>
      <c r="C23" s="118">
        <f t="shared" si="0"/>
        <v>6.9444444444444446</v>
      </c>
      <c r="D23" s="62"/>
      <c r="E23" s="119">
        <v>50.619781330000002</v>
      </c>
      <c r="F23" s="118">
        <f t="shared" si="1"/>
        <v>14.981737366313139</v>
      </c>
    </row>
    <row r="24" spans="1:6" s="24" customFormat="1" ht="11.25" customHeight="1" thickBot="1" x14ac:dyDescent="0.25">
      <c r="A24" s="36" t="s">
        <v>141</v>
      </c>
      <c r="B24" s="53">
        <v>144</v>
      </c>
      <c r="C24" s="80">
        <v>99.999999999999972</v>
      </c>
      <c r="D24" s="64"/>
      <c r="E24" s="53">
        <v>337.87657660999997</v>
      </c>
      <c r="F24" s="80">
        <v>100.00000000000001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4BCA-A9B1-4301-90EE-6FBF1D444B69}">
  <sheetPr codeName="Feuil33">
    <tabColor theme="9" tint="0.39997558519241921"/>
  </sheetPr>
  <dimension ref="A1:AJ21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  <col min="34" max="34" width="2.6640625" customWidth="1"/>
  </cols>
  <sheetData>
    <row r="1" spans="1:36" ht="11.25" customHeight="1" x14ac:dyDescent="0.3">
      <c r="A1" s="1" t="s">
        <v>179</v>
      </c>
    </row>
    <row r="2" spans="1:36" ht="11.25" customHeight="1" x14ac:dyDescent="0.3"/>
    <row r="3" spans="1:36" ht="11.25" customHeight="1" x14ac:dyDescent="0.3">
      <c r="A3" s="2" t="str">
        <f>'Liste des tableaux'!B32</f>
        <v>Sommaire des statistiques fiscales des multinationales selon la proportion des affaires faites au Québec – 2021</v>
      </c>
    </row>
    <row r="4" spans="1:36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24" customFormat="1" ht="11.25" customHeight="1" x14ac:dyDescent="0.2">
      <c r="A5" s="25"/>
      <c r="B5" s="194" t="s">
        <v>6</v>
      </c>
      <c r="C5" s="194"/>
      <c r="D5" s="74"/>
      <c r="E5" s="194" t="s">
        <v>7</v>
      </c>
      <c r="F5" s="194"/>
      <c r="G5" s="74"/>
      <c r="H5" s="194" t="s">
        <v>8</v>
      </c>
      <c r="I5" s="194"/>
      <c r="J5" s="74"/>
      <c r="K5" s="194" t="s">
        <v>9</v>
      </c>
      <c r="L5" s="194"/>
      <c r="M5" s="74"/>
      <c r="N5" s="194" t="s">
        <v>10</v>
      </c>
      <c r="O5" s="194"/>
      <c r="P5" s="74"/>
      <c r="Q5" s="194" t="s">
        <v>11</v>
      </c>
      <c r="R5" s="194"/>
      <c r="S5" s="74"/>
      <c r="T5" s="194" t="s">
        <v>12</v>
      </c>
      <c r="U5" s="194"/>
      <c r="V5" s="74"/>
      <c r="W5" s="194" t="s">
        <v>13</v>
      </c>
      <c r="X5" s="194"/>
      <c r="Y5" s="74"/>
      <c r="Z5" s="194" t="s">
        <v>14</v>
      </c>
      <c r="AA5" s="194"/>
      <c r="AB5" s="74"/>
      <c r="AC5" s="194" t="s">
        <v>15</v>
      </c>
      <c r="AD5" s="194"/>
      <c r="AE5" s="74"/>
      <c r="AF5" s="197">
        <v>1</v>
      </c>
      <c r="AG5" s="197"/>
      <c r="AH5" s="74"/>
      <c r="AI5" s="194" t="s">
        <v>1</v>
      </c>
      <c r="AJ5" s="194"/>
    </row>
    <row r="6" spans="1:36" s="24" customFormat="1" ht="11.25" customHeight="1" x14ac:dyDescent="0.2">
      <c r="A6" s="34"/>
      <c r="B6" s="38" t="s">
        <v>16</v>
      </c>
      <c r="C6" s="38" t="s">
        <v>17</v>
      </c>
      <c r="D6" s="38"/>
      <c r="E6" s="38" t="s">
        <v>16</v>
      </c>
      <c r="F6" s="38" t="s">
        <v>17</v>
      </c>
      <c r="G6" s="38"/>
      <c r="H6" s="38" t="s">
        <v>16</v>
      </c>
      <c r="I6" s="38" t="s">
        <v>17</v>
      </c>
      <c r="J6" s="38"/>
      <c r="K6" s="38" t="s">
        <v>16</v>
      </c>
      <c r="L6" s="38" t="s">
        <v>17</v>
      </c>
      <c r="M6" s="38"/>
      <c r="N6" s="38" t="s">
        <v>16</v>
      </c>
      <c r="O6" s="38" t="s">
        <v>17</v>
      </c>
      <c r="P6" s="38"/>
      <c r="Q6" s="38" t="s">
        <v>16</v>
      </c>
      <c r="R6" s="38" t="s">
        <v>17</v>
      </c>
      <c r="S6" s="38"/>
      <c r="T6" s="38" t="s">
        <v>16</v>
      </c>
      <c r="U6" s="38" t="s">
        <v>17</v>
      </c>
      <c r="V6" s="38"/>
      <c r="W6" s="38" t="s">
        <v>16</v>
      </c>
      <c r="X6" s="38" t="s">
        <v>17</v>
      </c>
      <c r="Y6" s="38"/>
      <c r="Z6" s="38" t="s">
        <v>16</v>
      </c>
      <c r="AA6" s="38" t="s">
        <v>17</v>
      </c>
      <c r="AB6" s="38"/>
      <c r="AC6" s="38" t="s">
        <v>16</v>
      </c>
      <c r="AD6" s="38" t="s">
        <v>17</v>
      </c>
      <c r="AE6" s="38"/>
      <c r="AF6" s="38" t="s">
        <v>16</v>
      </c>
      <c r="AG6" s="38" t="s">
        <v>17</v>
      </c>
      <c r="AH6" s="38"/>
      <c r="AI6" s="38" t="s">
        <v>16</v>
      </c>
      <c r="AJ6" s="38" t="s">
        <v>17</v>
      </c>
    </row>
    <row r="7" spans="1:36" s="24" customFormat="1" ht="11.25" customHeight="1" x14ac:dyDescent="0.2">
      <c r="A7" s="25" t="s">
        <v>18</v>
      </c>
      <c r="B7" s="163">
        <v>1396</v>
      </c>
      <c r="C7" s="163">
        <v>0</v>
      </c>
      <c r="D7" s="163">
        <v>0</v>
      </c>
      <c r="E7" s="163">
        <v>311</v>
      </c>
      <c r="F7" s="163">
        <v>0</v>
      </c>
      <c r="G7" s="163">
        <v>0</v>
      </c>
      <c r="H7" s="163">
        <v>145</v>
      </c>
      <c r="I7" s="163">
        <v>0</v>
      </c>
      <c r="J7" s="163">
        <v>0</v>
      </c>
      <c r="K7" s="163">
        <v>115</v>
      </c>
      <c r="L7" s="163">
        <v>0</v>
      </c>
      <c r="M7" s="163">
        <v>0</v>
      </c>
      <c r="N7" s="163">
        <v>74</v>
      </c>
      <c r="O7" s="163">
        <v>0</v>
      </c>
      <c r="P7" s="163">
        <v>0</v>
      </c>
      <c r="Q7" s="163">
        <v>120</v>
      </c>
      <c r="R7" s="163">
        <v>0</v>
      </c>
      <c r="S7" s="163">
        <v>0</v>
      </c>
      <c r="T7" s="163">
        <v>86</v>
      </c>
      <c r="U7" s="163">
        <v>0</v>
      </c>
      <c r="V7" s="163">
        <v>0</v>
      </c>
      <c r="W7" s="163">
        <v>82</v>
      </c>
      <c r="X7" s="163">
        <v>0</v>
      </c>
      <c r="Y7" s="163">
        <v>0</v>
      </c>
      <c r="Z7" s="163">
        <v>83</v>
      </c>
      <c r="AA7" s="163">
        <v>0</v>
      </c>
      <c r="AB7" s="163">
        <v>0</v>
      </c>
      <c r="AC7" s="163">
        <v>88</v>
      </c>
      <c r="AD7" s="163">
        <v>0</v>
      </c>
      <c r="AE7" s="163">
        <v>0</v>
      </c>
      <c r="AF7" s="163">
        <v>11584</v>
      </c>
      <c r="AG7" s="163">
        <v>0</v>
      </c>
      <c r="AH7" s="163">
        <v>0</v>
      </c>
      <c r="AI7" s="163">
        <v>14084</v>
      </c>
      <c r="AJ7" s="163">
        <v>0</v>
      </c>
    </row>
    <row r="8" spans="1:36" s="24" customFormat="1" ht="11.25" customHeight="1" x14ac:dyDescent="0.2">
      <c r="A8" s="33" t="s">
        <v>19</v>
      </c>
      <c r="B8" s="164">
        <v>460</v>
      </c>
      <c r="C8" s="164">
        <v>15182547.154436501</v>
      </c>
      <c r="D8" s="164">
        <v>0</v>
      </c>
      <c r="E8" s="164">
        <v>309</v>
      </c>
      <c r="F8" s="164">
        <v>13004226.909955701</v>
      </c>
      <c r="G8" s="164">
        <v>0</v>
      </c>
      <c r="H8" s="164">
        <v>143</v>
      </c>
      <c r="I8" s="164">
        <v>4714681.3531470299</v>
      </c>
      <c r="J8" s="164">
        <v>0</v>
      </c>
      <c r="K8" s="164">
        <v>113</v>
      </c>
      <c r="L8" s="164">
        <v>2478138.9477827302</v>
      </c>
      <c r="M8" s="164">
        <v>0</v>
      </c>
      <c r="N8" s="164">
        <v>73</v>
      </c>
      <c r="O8" s="164">
        <v>1922084.45265842</v>
      </c>
      <c r="P8" s="164">
        <v>0</v>
      </c>
      <c r="Q8" s="164">
        <v>114</v>
      </c>
      <c r="R8" s="164">
        <v>7431433.0337741598</v>
      </c>
      <c r="S8" s="164">
        <v>0</v>
      </c>
      <c r="T8" s="164">
        <v>86</v>
      </c>
      <c r="U8" s="164">
        <v>4329533.3144493103</v>
      </c>
      <c r="V8" s="164">
        <v>0</v>
      </c>
      <c r="W8" s="164">
        <v>82</v>
      </c>
      <c r="X8" s="164">
        <v>11993746.337322799</v>
      </c>
      <c r="Y8" s="164">
        <v>0</v>
      </c>
      <c r="Z8" s="164">
        <v>82</v>
      </c>
      <c r="AA8" s="164">
        <v>2813989.73593979</v>
      </c>
      <c r="AB8" s="164">
        <v>0</v>
      </c>
      <c r="AC8" s="164">
        <v>88</v>
      </c>
      <c r="AD8" s="164">
        <v>12641107.585554499</v>
      </c>
      <c r="AE8" s="164">
        <v>0</v>
      </c>
      <c r="AF8" s="164">
        <v>6846</v>
      </c>
      <c r="AG8" s="164">
        <v>62407602.197999999</v>
      </c>
      <c r="AH8" s="164">
        <v>0</v>
      </c>
      <c r="AI8" s="164">
        <v>8396</v>
      </c>
      <c r="AJ8" s="164">
        <v>138919091.02302101</v>
      </c>
    </row>
    <row r="9" spans="1:36" s="24" customFormat="1" ht="11.25" customHeight="1" x14ac:dyDescent="0.2">
      <c r="A9" s="33" t="s">
        <v>20</v>
      </c>
      <c r="B9" s="164">
        <v>310</v>
      </c>
      <c r="C9" s="164">
        <v>619178.75555841206</v>
      </c>
      <c r="D9" s="164">
        <v>0</v>
      </c>
      <c r="E9" s="164">
        <v>194</v>
      </c>
      <c r="F9" s="164">
        <v>708474.74991361995</v>
      </c>
      <c r="G9" s="164">
        <v>0</v>
      </c>
      <c r="H9" s="164">
        <v>98</v>
      </c>
      <c r="I9" s="164">
        <v>568802.23603494198</v>
      </c>
      <c r="J9" s="164">
        <v>0</v>
      </c>
      <c r="K9" s="164">
        <v>62</v>
      </c>
      <c r="L9" s="164">
        <v>486946.50806037599</v>
      </c>
      <c r="M9" s="164">
        <v>0</v>
      </c>
      <c r="N9" s="164">
        <v>51</v>
      </c>
      <c r="O9" s="164">
        <v>253614.816484248</v>
      </c>
      <c r="P9" s="164">
        <v>0</v>
      </c>
      <c r="Q9" s="164">
        <v>72</v>
      </c>
      <c r="R9" s="164">
        <v>1183635.3171252201</v>
      </c>
      <c r="S9" s="164">
        <v>0</v>
      </c>
      <c r="T9" s="164">
        <v>74</v>
      </c>
      <c r="U9" s="164">
        <v>652021.80406144494</v>
      </c>
      <c r="V9" s="164">
        <v>0</v>
      </c>
      <c r="W9" s="164">
        <v>66</v>
      </c>
      <c r="X9" s="164">
        <v>1055202.0146744701</v>
      </c>
      <c r="Y9" s="164">
        <v>0</v>
      </c>
      <c r="Z9" s="164">
        <v>59</v>
      </c>
      <c r="AA9" s="164">
        <v>691526.38143698301</v>
      </c>
      <c r="AB9" s="164">
        <v>0</v>
      </c>
      <c r="AC9" s="164">
        <v>76</v>
      </c>
      <c r="AD9" s="164">
        <v>2877029.2086877502</v>
      </c>
      <c r="AE9" s="164">
        <v>0</v>
      </c>
      <c r="AF9" s="164">
        <v>2829</v>
      </c>
      <c r="AG9" s="164">
        <v>7756584.8915593904</v>
      </c>
      <c r="AH9" s="164">
        <v>0</v>
      </c>
      <c r="AI9" s="164">
        <v>3891</v>
      </c>
      <c r="AJ9" s="164">
        <v>16853016.683596902</v>
      </c>
    </row>
    <row r="10" spans="1:36" s="24" customFormat="1" ht="11.25" customHeight="1" x14ac:dyDescent="0.2">
      <c r="A10" s="33" t="s">
        <v>21</v>
      </c>
      <c r="B10" s="164">
        <v>311</v>
      </c>
      <c r="C10" s="164">
        <v>26220.195320089901</v>
      </c>
      <c r="D10" s="164">
        <v>0</v>
      </c>
      <c r="E10" s="164">
        <v>194</v>
      </c>
      <c r="F10" s="164">
        <v>29928.469049156902</v>
      </c>
      <c r="G10" s="164">
        <v>0</v>
      </c>
      <c r="H10" s="164">
        <v>98</v>
      </c>
      <c r="I10" s="164">
        <v>24088.504044090401</v>
      </c>
      <c r="J10" s="164">
        <v>0</v>
      </c>
      <c r="K10" s="164">
        <v>62</v>
      </c>
      <c r="L10" s="164">
        <v>20703.046719555201</v>
      </c>
      <c r="M10" s="164">
        <v>0</v>
      </c>
      <c r="N10" s="164">
        <v>51</v>
      </c>
      <c r="O10" s="164">
        <v>10739.424734288899</v>
      </c>
      <c r="P10" s="164">
        <v>0</v>
      </c>
      <c r="Q10" s="164">
        <v>72</v>
      </c>
      <c r="R10" s="164">
        <v>50334.8302551546</v>
      </c>
      <c r="S10" s="164">
        <v>0</v>
      </c>
      <c r="T10" s="164">
        <v>74</v>
      </c>
      <c r="U10" s="164">
        <v>27628.921466058498</v>
      </c>
      <c r="V10" s="164">
        <v>0</v>
      </c>
      <c r="W10" s="164">
        <v>66</v>
      </c>
      <c r="X10" s="164">
        <v>44722.972572392697</v>
      </c>
      <c r="Y10" s="164">
        <v>0</v>
      </c>
      <c r="Z10" s="164">
        <v>59</v>
      </c>
      <c r="AA10" s="164">
        <v>29307.396187763701</v>
      </c>
      <c r="AB10" s="164">
        <v>0</v>
      </c>
      <c r="AC10" s="164">
        <v>76</v>
      </c>
      <c r="AD10" s="164">
        <v>122353.30577057</v>
      </c>
      <c r="AE10" s="164">
        <v>0</v>
      </c>
      <c r="AF10" s="164">
        <v>2829</v>
      </c>
      <c r="AG10" s="164">
        <v>314750.64643854002</v>
      </c>
      <c r="AH10" s="164">
        <v>0</v>
      </c>
      <c r="AI10" s="164">
        <v>3892</v>
      </c>
      <c r="AJ10" s="164">
        <v>700777.71255765995</v>
      </c>
    </row>
    <row r="11" spans="1:36" s="24" customFormat="1" ht="11.25" customHeight="1" x14ac:dyDescent="0.2">
      <c r="A11" s="25" t="s">
        <v>2</v>
      </c>
      <c r="B11" s="163">
        <v>878</v>
      </c>
      <c r="C11" s="163">
        <v>0</v>
      </c>
      <c r="D11" s="163">
        <v>0</v>
      </c>
      <c r="E11" s="163">
        <v>768</v>
      </c>
      <c r="F11" s="163">
        <v>0</v>
      </c>
      <c r="G11" s="163">
        <v>0</v>
      </c>
      <c r="H11" s="163">
        <v>429</v>
      </c>
      <c r="I11" s="163">
        <v>0</v>
      </c>
      <c r="J11" s="163">
        <v>0</v>
      </c>
      <c r="K11" s="163">
        <v>255</v>
      </c>
      <c r="L11" s="163">
        <v>0</v>
      </c>
      <c r="M11" s="163">
        <v>0</v>
      </c>
      <c r="N11" s="163">
        <v>141</v>
      </c>
      <c r="O11" s="163">
        <v>0</v>
      </c>
      <c r="P11" s="163">
        <v>0</v>
      </c>
      <c r="Q11" s="163">
        <v>146</v>
      </c>
      <c r="R11" s="163">
        <v>0</v>
      </c>
      <c r="S11" s="163">
        <v>0</v>
      </c>
      <c r="T11" s="163">
        <v>116</v>
      </c>
      <c r="U11" s="163">
        <v>0</v>
      </c>
      <c r="V11" s="163">
        <v>0</v>
      </c>
      <c r="W11" s="163">
        <v>117</v>
      </c>
      <c r="X11" s="163">
        <v>0</v>
      </c>
      <c r="Y11" s="163">
        <v>0</v>
      </c>
      <c r="Z11" s="163">
        <v>137</v>
      </c>
      <c r="AA11" s="163">
        <v>0</v>
      </c>
      <c r="AB11" s="163">
        <v>0</v>
      </c>
      <c r="AC11" s="163">
        <v>143</v>
      </c>
      <c r="AD11" s="163">
        <v>0</v>
      </c>
      <c r="AE11" s="163">
        <v>0</v>
      </c>
      <c r="AF11" s="163">
        <v>6523</v>
      </c>
      <c r="AG11" s="163">
        <v>0</v>
      </c>
      <c r="AH11" s="163">
        <v>0</v>
      </c>
      <c r="AI11" s="163">
        <v>9653</v>
      </c>
      <c r="AJ11" s="163">
        <v>0</v>
      </c>
    </row>
    <row r="12" spans="1:36" s="24" customFormat="1" ht="11.25" customHeight="1" x14ac:dyDescent="0.2">
      <c r="A12" s="33" t="s">
        <v>19</v>
      </c>
      <c r="B12" s="164">
        <v>866</v>
      </c>
      <c r="C12" s="164">
        <v>37149955.484433301</v>
      </c>
      <c r="D12" s="164">
        <v>0</v>
      </c>
      <c r="E12" s="164">
        <v>766</v>
      </c>
      <c r="F12" s="164">
        <v>44244746.363109998</v>
      </c>
      <c r="G12" s="164">
        <v>0</v>
      </c>
      <c r="H12" s="164">
        <v>427</v>
      </c>
      <c r="I12" s="164">
        <v>35985080.406184301</v>
      </c>
      <c r="J12" s="164">
        <v>0</v>
      </c>
      <c r="K12" s="164">
        <v>255</v>
      </c>
      <c r="L12" s="164">
        <v>14669655.894071501</v>
      </c>
      <c r="M12" s="164">
        <v>0</v>
      </c>
      <c r="N12" s="164">
        <v>141</v>
      </c>
      <c r="O12" s="164">
        <v>9098245.6615291107</v>
      </c>
      <c r="P12" s="164">
        <v>0</v>
      </c>
      <c r="Q12" s="164">
        <v>146</v>
      </c>
      <c r="R12" s="164">
        <v>17535677.615513101</v>
      </c>
      <c r="S12" s="164">
        <v>0</v>
      </c>
      <c r="T12" s="164">
        <v>116</v>
      </c>
      <c r="U12" s="164">
        <v>14129235.116280001</v>
      </c>
      <c r="V12" s="164">
        <v>0</v>
      </c>
      <c r="W12" s="164">
        <v>114</v>
      </c>
      <c r="X12" s="164">
        <v>8849842.1549999993</v>
      </c>
      <c r="Y12" s="164">
        <v>0</v>
      </c>
      <c r="Z12" s="164">
        <v>137</v>
      </c>
      <c r="AA12" s="164">
        <v>22366398.760760002</v>
      </c>
      <c r="AB12" s="164">
        <v>0</v>
      </c>
      <c r="AC12" s="164">
        <v>143</v>
      </c>
      <c r="AD12" s="164">
        <v>13867584.272940001</v>
      </c>
      <c r="AE12" s="164">
        <v>0</v>
      </c>
      <c r="AF12" s="164">
        <v>6506</v>
      </c>
      <c r="AG12" s="164">
        <v>118376039.74958999</v>
      </c>
      <c r="AH12" s="164">
        <v>0</v>
      </c>
      <c r="AI12" s="164">
        <v>9617</v>
      </c>
      <c r="AJ12" s="164">
        <v>336272461.47941101</v>
      </c>
    </row>
    <row r="13" spans="1:36" s="24" customFormat="1" ht="11.25" customHeight="1" x14ac:dyDescent="0.2">
      <c r="A13" s="33" t="s">
        <v>22</v>
      </c>
      <c r="B13" s="164">
        <v>876</v>
      </c>
      <c r="C13" s="164">
        <v>4003497.8392194202</v>
      </c>
      <c r="D13" s="164">
        <v>0</v>
      </c>
      <c r="E13" s="164">
        <v>767</v>
      </c>
      <c r="F13" s="164">
        <v>3070749.8139592698</v>
      </c>
      <c r="G13" s="164">
        <v>0</v>
      </c>
      <c r="H13" s="164">
        <v>428</v>
      </c>
      <c r="I13" s="164">
        <v>2021869.7841822801</v>
      </c>
      <c r="J13" s="164">
        <v>0</v>
      </c>
      <c r="K13" s="164">
        <v>255</v>
      </c>
      <c r="L13" s="164">
        <v>1570518.18015091</v>
      </c>
      <c r="M13" s="164">
        <v>0</v>
      </c>
      <c r="N13" s="164">
        <v>141</v>
      </c>
      <c r="O13" s="164">
        <v>668207.69870705402</v>
      </c>
      <c r="P13" s="164">
        <v>0</v>
      </c>
      <c r="Q13" s="164">
        <v>146</v>
      </c>
      <c r="R13" s="164">
        <v>1480244.66907515</v>
      </c>
      <c r="S13" s="164">
        <v>0</v>
      </c>
      <c r="T13" s="164">
        <v>116</v>
      </c>
      <c r="U13" s="164">
        <v>1211210.80500884</v>
      </c>
      <c r="V13" s="164">
        <v>0</v>
      </c>
      <c r="W13" s="164">
        <v>117</v>
      </c>
      <c r="X13" s="164">
        <v>2408196.6695479099</v>
      </c>
      <c r="Y13" s="164">
        <v>0</v>
      </c>
      <c r="Z13" s="164">
        <v>137</v>
      </c>
      <c r="AA13" s="164">
        <v>1733578.2658234001</v>
      </c>
      <c r="AB13" s="164">
        <v>0</v>
      </c>
      <c r="AC13" s="164">
        <v>143</v>
      </c>
      <c r="AD13" s="164">
        <v>1580536.75864802</v>
      </c>
      <c r="AE13" s="164">
        <v>0</v>
      </c>
      <c r="AF13" s="164">
        <v>6520</v>
      </c>
      <c r="AG13" s="164">
        <v>14641119.449960001</v>
      </c>
      <c r="AH13" s="164">
        <v>0</v>
      </c>
      <c r="AI13" s="164">
        <v>9646</v>
      </c>
      <c r="AJ13" s="164">
        <v>34389729.934282199</v>
      </c>
    </row>
    <row r="14" spans="1:36" s="24" customFormat="1" ht="11.25" customHeight="1" x14ac:dyDescent="0.2">
      <c r="A14" s="33" t="s">
        <v>23</v>
      </c>
      <c r="B14" s="164">
        <v>878</v>
      </c>
      <c r="C14" s="164">
        <v>452270.59963999997</v>
      </c>
      <c r="D14" s="164">
        <v>0</v>
      </c>
      <c r="E14" s="164">
        <v>768</v>
      </c>
      <c r="F14" s="164">
        <v>350152.55878000002</v>
      </c>
      <c r="G14" s="164">
        <v>0</v>
      </c>
      <c r="H14" s="164">
        <v>429</v>
      </c>
      <c r="I14" s="164">
        <v>226560.03664000001</v>
      </c>
      <c r="J14" s="164">
        <v>0</v>
      </c>
      <c r="K14" s="164">
        <v>255</v>
      </c>
      <c r="L14" s="164">
        <v>179489.51173999999</v>
      </c>
      <c r="M14" s="164">
        <v>0</v>
      </c>
      <c r="N14" s="164">
        <v>141</v>
      </c>
      <c r="O14" s="164">
        <v>76184.120079999993</v>
      </c>
      <c r="P14" s="164">
        <v>0</v>
      </c>
      <c r="Q14" s="164">
        <v>146</v>
      </c>
      <c r="R14" s="164">
        <v>168614.56104999999</v>
      </c>
      <c r="S14" s="164">
        <v>0</v>
      </c>
      <c r="T14" s="164">
        <v>116</v>
      </c>
      <c r="U14" s="164">
        <v>138930.56226000001</v>
      </c>
      <c r="V14" s="164">
        <v>0</v>
      </c>
      <c r="W14" s="164">
        <v>117</v>
      </c>
      <c r="X14" s="164">
        <v>273959.44660999998</v>
      </c>
      <c r="Y14" s="164">
        <v>0</v>
      </c>
      <c r="Z14" s="164">
        <v>137</v>
      </c>
      <c r="AA14" s="164">
        <v>198107.50854000001</v>
      </c>
      <c r="AB14" s="164">
        <v>0</v>
      </c>
      <c r="AC14" s="164">
        <v>143</v>
      </c>
      <c r="AD14" s="164">
        <v>177624.36447</v>
      </c>
      <c r="AE14" s="164">
        <v>0</v>
      </c>
      <c r="AF14" s="164">
        <v>6523</v>
      </c>
      <c r="AG14" s="164">
        <v>1623146.49801</v>
      </c>
      <c r="AH14" s="164">
        <v>0</v>
      </c>
      <c r="AI14" s="164">
        <v>9653</v>
      </c>
      <c r="AJ14" s="164">
        <v>3865039.7678200002</v>
      </c>
    </row>
    <row r="15" spans="1:36" s="24" customFormat="1" ht="11.25" customHeight="1" x14ac:dyDescent="0.2">
      <c r="A15" s="33" t="s">
        <v>20</v>
      </c>
      <c r="B15" s="164">
        <v>481</v>
      </c>
      <c r="C15" s="164">
        <v>2303522.1744563598</v>
      </c>
      <c r="D15" s="164">
        <v>0</v>
      </c>
      <c r="E15" s="164">
        <v>498</v>
      </c>
      <c r="F15" s="164">
        <v>4448528.8289128197</v>
      </c>
      <c r="G15" s="164">
        <v>0</v>
      </c>
      <c r="H15" s="164">
        <v>274</v>
      </c>
      <c r="I15" s="164">
        <v>2380261.2779042702</v>
      </c>
      <c r="J15" s="164">
        <v>0</v>
      </c>
      <c r="K15" s="164">
        <v>145</v>
      </c>
      <c r="L15" s="164">
        <v>1619862.90726002</v>
      </c>
      <c r="M15" s="164">
        <v>0</v>
      </c>
      <c r="N15" s="164">
        <v>112</v>
      </c>
      <c r="O15" s="164">
        <v>1823512.33432923</v>
      </c>
      <c r="P15" s="164">
        <v>0</v>
      </c>
      <c r="Q15" s="164">
        <v>108</v>
      </c>
      <c r="R15" s="164">
        <v>1451247.1611242001</v>
      </c>
      <c r="S15" s="164">
        <v>0</v>
      </c>
      <c r="T15" s="164">
        <v>90</v>
      </c>
      <c r="U15" s="164">
        <v>1919988.86699416</v>
      </c>
      <c r="V15" s="164">
        <v>0</v>
      </c>
      <c r="W15" s="164">
        <v>94</v>
      </c>
      <c r="X15" s="164">
        <v>3218628.0826843898</v>
      </c>
      <c r="Y15" s="164">
        <v>0</v>
      </c>
      <c r="Z15" s="164">
        <v>105</v>
      </c>
      <c r="AA15" s="164">
        <v>2417018.52231861</v>
      </c>
      <c r="AB15" s="164">
        <v>0</v>
      </c>
      <c r="AC15" s="164">
        <v>112</v>
      </c>
      <c r="AD15" s="164">
        <v>2485047.30391119</v>
      </c>
      <c r="AE15" s="164">
        <v>0</v>
      </c>
      <c r="AF15" s="164">
        <v>3306</v>
      </c>
      <c r="AG15" s="164">
        <v>12150340.682487899</v>
      </c>
      <c r="AH15" s="164">
        <v>0</v>
      </c>
      <c r="AI15" s="164">
        <v>5325</v>
      </c>
      <c r="AJ15" s="164">
        <v>36217958.142383099</v>
      </c>
    </row>
    <row r="16" spans="1:36" s="24" customFormat="1" ht="11.25" customHeight="1" x14ac:dyDescent="0.2">
      <c r="A16" s="33" t="s">
        <v>21</v>
      </c>
      <c r="B16" s="164">
        <v>481</v>
      </c>
      <c r="C16" s="164">
        <v>97945.351499024997</v>
      </c>
      <c r="D16" s="164">
        <v>0</v>
      </c>
      <c r="E16" s="164">
        <v>498</v>
      </c>
      <c r="F16" s="164">
        <v>188816.93453840999</v>
      </c>
      <c r="G16" s="164">
        <v>0</v>
      </c>
      <c r="H16" s="164">
        <v>274</v>
      </c>
      <c r="I16" s="164">
        <v>101052.35967237</v>
      </c>
      <c r="J16" s="164">
        <v>0</v>
      </c>
      <c r="K16" s="164">
        <v>145</v>
      </c>
      <c r="L16" s="164">
        <v>68875.245732216004</v>
      </c>
      <c r="M16" s="164">
        <v>0</v>
      </c>
      <c r="N16" s="164">
        <v>112</v>
      </c>
      <c r="O16" s="164">
        <v>77437.316492468904</v>
      </c>
      <c r="P16" s="164">
        <v>0</v>
      </c>
      <c r="Q16" s="164">
        <v>108</v>
      </c>
      <c r="R16" s="164">
        <v>61699.086138585502</v>
      </c>
      <c r="S16" s="164">
        <v>0</v>
      </c>
      <c r="T16" s="164">
        <v>90</v>
      </c>
      <c r="U16" s="164">
        <v>81428.943721830496</v>
      </c>
      <c r="V16" s="164">
        <v>0</v>
      </c>
      <c r="W16" s="164">
        <v>94</v>
      </c>
      <c r="X16" s="164">
        <v>136545.17317550699</v>
      </c>
      <c r="Y16" s="164">
        <v>0</v>
      </c>
      <c r="Z16" s="164">
        <v>105</v>
      </c>
      <c r="AA16" s="164">
        <v>102274.80555875901</v>
      </c>
      <c r="AB16" s="164">
        <v>0</v>
      </c>
      <c r="AC16" s="164">
        <v>112</v>
      </c>
      <c r="AD16" s="164">
        <v>105385.03490894299</v>
      </c>
      <c r="AE16" s="164">
        <v>0</v>
      </c>
      <c r="AF16" s="164">
        <v>3306</v>
      </c>
      <c r="AG16" s="164">
        <v>493315.58089422499</v>
      </c>
      <c r="AH16" s="164">
        <v>0</v>
      </c>
      <c r="AI16" s="164">
        <v>5325</v>
      </c>
      <c r="AJ16" s="164">
        <v>1514775.8323323401</v>
      </c>
    </row>
    <row r="17" spans="1:36" s="24" customFormat="1" ht="11.25" customHeight="1" x14ac:dyDescent="0.2">
      <c r="A17" s="25" t="s">
        <v>5</v>
      </c>
      <c r="B17" s="163">
        <v>2274</v>
      </c>
      <c r="C17" s="163">
        <v>0</v>
      </c>
      <c r="D17" s="163">
        <v>0</v>
      </c>
      <c r="E17" s="163">
        <v>1079</v>
      </c>
      <c r="F17" s="163">
        <v>0</v>
      </c>
      <c r="G17" s="163">
        <v>0</v>
      </c>
      <c r="H17" s="163">
        <v>574</v>
      </c>
      <c r="I17" s="163">
        <v>0</v>
      </c>
      <c r="J17" s="163">
        <v>0</v>
      </c>
      <c r="K17" s="163">
        <v>370</v>
      </c>
      <c r="L17" s="163">
        <v>0</v>
      </c>
      <c r="M17" s="163">
        <v>0</v>
      </c>
      <c r="N17" s="163">
        <v>215</v>
      </c>
      <c r="O17" s="163">
        <v>0</v>
      </c>
      <c r="P17" s="163">
        <v>0</v>
      </c>
      <c r="Q17" s="163">
        <v>266</v>
      </c>
      <c r="R17" s="163">
        <v>0</v>
      </c>
      <c r="S17" s="163">
        <v>0</v>
      </c>
      <c r="T17" s="163">
        <v>202</v>
      </c>
      <c r="U17" s="163">
        <v>0</v>
      </c>
      <c r="V17" s="163">
        <v>0</v>
      </c>
      <c r="W17" s="163">
        <v>199</v>
      </c>
      <c r="X17" s="163">
        <v>0</v>
      </c>
      <c r="Y17" s="163">
        <v>0</v>
      </c>
      <c r="Z17" s="163">
        <v>220</v>
      </c>
      <c r="AA17" s="163">
        <v>0</v>
      </c>
      <c r="AB17" s="163">
        <v>0</v>
      </c>
      <c r="AC17" s="163">
        <v>231</v>
      </c>
      <c r="AD17" s="163">
        <v>0</v>
      </c>
      <c r="AE17" s="163">
        <v>0</v>
      </c>
      <c r="AF17" s="163">
        <v>18107</v>
      </c>
      <c r="AG17" s="163">
        <v>0</v>
      </c>
      <c r="AH17" s="163">
        <v>0</v>
      </c>
      <c r="AI17" s="163">
        <v>23737</v>
      </c>
      <c r="AJ17" s="163">
        <v>0</v>
      </c>
    </row>
    <row r="18" spans="1:36" s="24" customFormat="1" ht="11.25" customHeight="1" x14ac:dyDescent="0.2">
      <c r="A18" s="33" t="s">
        <v>19</v>
      </c>
      <c r="B18" s="164">
        <v>1326</v>
      </c>
      <c r="C18" s="164">
        <v>52332502.638869703</v>
      </c>
      <c r="D18" s="164">
        <v>0</v>
      </c>
      <c r="E18" s="164">
        <v>1075</v>
      </c>
      <c r="F18" s="164">
        <v>57248973.273065701</v>
      </c>
      <c r="G18" s="164">
        <v>0</v>
      </c>
      <c r="H18" s="164">
        <v>570</v>
      </c>
      <c r="I18" s="164">
        <v>40699761.759331398</v>
      </c>
      <c r="J18" s="164">
        <v>0</v>
      </c>
      <c r="K18" s="164">
        <v>368</v>
      </c>
      <c r="L18" s="164">
        <v>17147794.8418542</v>
      </c>
      <c r="M18" s="164">
        <v>0</v>
      </c>
      <c r="N18" s="164">
        <v>214</v>
      </c>
      <c r="O18" s="164">
        <v>11020330.1141875</v>
      </c>
      <c r="P18" s="164">
        <v>0</v>
      </c>
      <c r="Q18" s="164">
        <v>260</v>
      </c>
      <c r="R18" s="164">
        <v>24967110.649287298</v>
      </c>
      <c r="S18" s="164">
        <v>0</v>
      </c>
      <c r="T18" s="164">
        <v>202</v>
      </c>
      <c r="U18" s="164">
        <v>18458768.4307293</v>
      </c>
      <c r="V18" s="164">
        <v>0</v>
      </c>
      <c r="W18" s="164">
        <v>196</v>
      </c>
      <c r="X18" s="164">
        <v>20843588.492322799</v>
      </c>
      <c r="Y18" s="164">
        <v>0</v>
      </c>
      <c r="Z18" s="164">
        <v>219</v>
      </c>
      <c r="AA18" s="164">
        <v>25180388.496699799</v>
      </c>
      <c r="AB18" s="164">
        <v>0</v>
      </c>
      <c r="AC18" s="164">
        <v>231</v>
      </c>
      <c r="AD18" s="164">
        <v>26508691.858494502</v>
      </c>
      <c r="AE18" s="164">
        <v>0</v>
      </c>
      <c r="AF18" s="164">
        <v>13352</v>
      </c>
      <c r="AG18" s="164">
        <v>180783641.94758999</v>
      </c>
      <c r="AH18" s="164">
        <v>0</v>
      </c>
      <c r="AI18" s="164">
        <v>18013</v>
      </c>
      <c r="AJ18" s="164">
        <v>475191552.50243199</v>
      </c>
    </row>
    <row r="19" spans="1:36" s="24" customFormat="1" ht="11.25" customHeight="1" x14ac:dyDescent="0.2">
      <c r="A19" s="33" t="s">
        <v>20</v>
      </c>
      <c r="B19" s="164">
        <v>791</v>
      </c>
      <c r="C19" s="164">
        <v>2922700.9300147798</v>
      </c>
      <c r="D19" s="164">
        <v>0</v>
      </c>
      <c r="E19" s="164">
        <v>692</v>
      </c>
      <c r="F19" s="164">
        <v>5157003.5788264396</v>
      </c>
      <c r="G19" s="164">
        <v>0</v>
      </c>
      <c r="H19" s="164">
        <v>372</v>
      </c>
      <c r="I19" s="164">
        <v>2949063.5139392102</v>
      </c>
      <c r="J19" s="164">
        <v>0</v>
      </c>
      <c r="K19" s="164">
        <v>207</v>
      </c>
      <c r="L19" s="164">
        <v>2106809.4153203899</v>
      </c>
      <c r="M19" s="164">
        <v>0</v>
      </c>
      <c r="N19" s="164">
        <v>163</v>
      </c>
      <c r="O19" s="164">
        <v>2077127.1508134799</v>
      </c>
      <c r="P19" s="164">
        <v>0</v>
      </c>
      <c r="Q19" s="164">
        <v>180</v>
      </c>
      <c r="R19" s="164">
        <v>2634882.4782494199</v>
      </c>
      <c r="S19" s="164">
        <v>0</v>
      </c>
      <c r="T19" s="164">
        <v>164</v>
      </c>
      <c r="U19" s="164">
        <v>2572010.6710556098</v>
      </c>
      <c r="V19" s="164">
        <v>0</v>
      </c>
      <c r="W19" s="164">
        <v>160</v>
      </c>
      <c r="X19" s="164">
        <v>4273830.0973588601</v>
      </c>
      <c r="Y19" s="164">
        <v>0</v>
      </c>
      <c r="Z19" s="164">
        <v>164</v>
      </c>
      <c r="AA19" s="164">
        <v>3108544.9037556001</v>
      </c>
      <c r="AB19" s="164">
        <v>0</v>
      </c>
      <c r="AC19" s="164">
        <v>188</v>
      </c>
      <c r="AD19" s="164">
        <v>5362076.5125989504</v>
      </c>
      <c r="AE19" s="164">
        <v>0</v>
      </c>
      <c r="AF19" s="164">
        <v>6135</v>
      </c>
      <c r="AG19" s="164">
        <v>19906925.574047301</v>
      </c>
      <c r="AH19" s="164">
        <v>0</v>
      </c>
      <c r="AI19" s="164">
        <v>9216</v>
      </c>
      <c r="AJ19" s="164">
        <v>53070974.82598</v>
      </c>
    </row>
    <row r="20" spans="1:36" s="24" customFormat="1" ht="11.25" customHeight="1" x14ac:dyDescent="0.2">
      <c r="A20" s="42" t="s">
        <v>21</v>
      </c>
      <c r="B20" s="168">
        <v>792</v>
      </c>
      <c r="C20" s="168">
        <v>124165.546819115</v>
      </c>
      <c r="D20" s="168">
        <v>0</v>
      </c>
      <c r="E20" s="168">
        <v>692</v>
      </c>
      <c r="F20" s="168">
        <v>218745.40358756701</v>
      </c>
      <c r="G20" s="168">
        <v>0</v>
      </c>
      <c r="H20" s="168">
        <v>372</v>
      </c>
      <c r="I20" s="168">
        <v>125140.86371645999</v>
      </c>
      <c r="J20" s="168">
        <v>0</v>
      </c>
      <c r="K20" s="168">
        <v>207</v>
      </c>
      <c r="L20" s="168">
        <v>89578.292451771194</v>
      </c>
      <c r="M20" s="168">
        <v>0</v>
      </c>
      <c r="N20" s="168">
        <v>163</v>
      </c>
      <c r="O20" s="168">
        <v>88176.741226757804</v>
      </c>
      <c r="P20" s="168">
        <v>0</v>
      </c>
      <c r="Q20" s="168">
        <v>180</v>
      </c>
      <c r="R20" s="168">
        <v>112033.91639374</v>
      </c>
      <c r="S20" s="168">
        <v>0</v>
      </c>
      <c r="T20" s="168">
        <v>164</v>
      </c>
      <c r="U20" s="168">
        <v>109057.86518788899</v>
      </c>
      <c r="V20" s="168">
        <v>0</v>
      </c>
      <c r="W20" s="168">
        <v>160</v>
      </c>
      <c r="X20" s="168">
        <v>181268.14574790001</v>
      </c>
      <c r="Y20" s="168">
        <v>0</v>
      </c>
      <c r="Z20" s="168">
        <v>164</v>
      </c>
      <c r="AA20" s="168">
        <v>131582.20174652201</v>
      </c>
      <c r="AB20" s="168">
        <v>0</v>
      </c>
      <c r="AC20" s="168">
        <v>188</v>
      </c>
      <c r="AD20" s="168">
        <v>227738.340679513</v>
      </c>
      <c r="AE20" s="168">
        <v>0</v>
      </c>
      <c r="AF20" s="168">
        <v>6135</v>
      </c>
      <c r="AG20" s="168">
        <v>808066.227332765</v>
      </c>
      <c r="AH20" s="168">
        <v>0</v>
      </c>
      <c r="AI20" s="168">
        <v>9217</v>
      </c>
      <c r="AJ20" s="168">
        <v>2215553.54489</v>
      </c>
    </row>
    <row r="21" spans="1:36" s="24" customFormat="1" ht="11.25" customHeight="1" thickBot="1" x14ac:dyDescent="0.25">
      <c r="A21" s="36" t="s">
        <v>4</v>
      </c>
      <c r="B21" s="169">
        <v>1189</v>
      </c>
      <c r="C21" s="169">
        <v>576436.14645911497</v>
      </c>
      <c r="D21" s="169">
        <v>0</v>
      </c>
      <c r="E21" s="169">
        <v>962</v>
      </c>
      <c r="F21" s="169">
        <v>568897.962367567</v>
      </c>
      <c r="G21" s="169">
        <v>0</v>
      </c>
      <c r="H21" s="169">
        <v>527</v>
      </c>
      <c r="I21" s="169">
        <v>351700.90035646001</v>
      </c>
      <c r="J21" s="169">
        <v>0</v>
      </c>
      <c r="K21" s="169">
        <v>317</v>
      </c>
      <c r="L21" s="169">
        <v>269067.80419177102</v>
      </c>
      <c r="M21" s="169">
        <v>0</v>
      </c>
      <c r="N21" s="169">
        <v>192</v>
      </c>
      <c r="O21" s="169">
        <v>164360.86130675799</v>
      </c>
      <c r="P21" s="169">
        <v>0</v>
      </c>
      <c r="Q21" s="169">
        <v>218</v>
      </c>
      <c r="R21" s="169">
        <v>280648.47744374</v>
      </c>
      <c r="S21" s="169">
        <v>0</v>
      </c>
      <c r="T21" s="169">
        <v>190</v>
      </c>
      <c r="U21" s="169">
        <v>247988.427447889</v>
      </c>
      <c r="V21" s="169">
        <v>0</v>
      </c>
      <c r="W21" s="169">
        <v>183</v>
      </c>
      <c r="X21" s="169">
        <v>455227.59235789999</v>
      </c>
      <c r="Y21" s="169">
        <v>0</v>
      </c>
      <c r="Z21" s="169">
        <v>196</v>
      </c>
      <c r="AA21" s="169">
        <v>329689.71028652199</v>
      </c>
      <c r="AB21" s="169">
        <v>0</v>
      </c>
      <c r="AC21" s="169">
        <v>219</v>
      </c>
      <c r="AD21" s="169">
        <v>405362.70514951303</v>
      </c>
      <c r="AE21" s="169">
        <v>0</v>
      </c>
      <c r="AF21" s="169">
        <v>9352</v>
      </c>
      <c r="AG21" s="169">
        <v>2431212.7253427599</v>
      </c>
      <c r="AH21" s="169">
        <v>0</v>
      </c>
      <c r="AI21" s="169">
        <v>13545</v>
      </c>
      <c r="AJ21" s="169">
        <v>6080593.3127100002</v>
      </c>
    </row>
  </sheetData>
  <mergeCells count="12"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9F3C-6B31-4CEB-8F83-15F52DEE66BC}">
  <sheetPr codeName="Feuil34">
    <tabColor theme="9" tint="0.39997558519241921"/>
  </sheetPr>
  <dimension ref="A1:I37"/>
  <sheetViews>
    <sheetView zoomScale="115" zoomScaleNormal="115" workbookViewId="0"/>
  </sheetViews>
  <sheetFormatPr baseColWidth="10" defaultRowHeight="14.4" x14ac:dyDescent="0.3"/>
  <cols>
    <col min="1" max="1" width="33.5546875" customWidth="1"/>
    <col min="2" max="3" width="11.44140625" customWidth="1"/>
    <col min="4" max="4" width="2.6640625" customWidth="1"/>
    <col min="5" max="6" width="11.44140625" customWidth="1"/>
    <col min="7" max="7" width="2.6640625" customWidth="1"/>
    <col min="8" max="9" width="11.44140625" customWidth="1"/>
  </cols>
  <sheetData>
    <row r="1" spans="1:9" ht="11.25" customHeight="1" x14ac:dyDescent="0.3">
      <c r="A1" s="1" t="s">
        <v>180</v>
      </c>
    </row>
    <row r="2" spans="1:9" ht="11.25" customHeight="1" x14ac:dyDescent="0.3"/>
    <row r="3" spans="1:9" ht="11.25" customHeight="1" x14ac:dyDescent="0.3">
      <c r="A3" s="2" t="str">
        <f>'Liste des tableaux'!B33</f>
        <v>Statistiques fiscales détaillées des multinationales imposées et non imposées – 2021</v>
      </c>
    </row>
    <row r="4" spans="1:9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25"/>
      <c r="B5" s="194" t="s">
        <v>2</v>
      </c>
      <c r="C5" s="194"/>
      <c r="D5" s="25"/>
      <c r="E5" s="194" t="s">
        <v>18</v>
      </c>
      <c r="F5" s="194"/>
      <c r="G5" s="25"/>
      <c r="H5" s="194" t="s">
        <v>1</v>
      </c>
      <c r="I5" s="194"/>
    </row>
    <row r="6" spans="1:9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</row>
    <row r="7" spans="1:9" s="24" customFormat="1" ht="11.25" customHeight="1" x14ac:dyDescent="0.2">
      <c r="A7" s="25" t="s">
        <v>26</v>
      </c>
      <c r="B7" s="163">
        <v>9653</v>
      </c>
      <c r="C7" s="163">
        <v>0</v>
      </c>
      <c r="D7" s="163">
        <v>0</v>
      </c>
      <c r="E7" s="163">
        <v>14084</v>
      </c>
      <c r="F7" s="163">
        <v>0</v>
      </c>
      <c r="G7" s="163">
        <v>0</v>
      </c>
      <c r="H7" s="163">
        <v>23737</v>
      </c>
      <c r="I7" s="163">
        <v>0</v>
      </c>
    </row>
    <row r="8" spans="1:9" s="24" customFormat="1" ht="11.25" customHeight="1" x14ac:dyDescent="0.2">
      <c r="A8" s="25" t="s">
        <v>27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</row>
    <row r="9" spans="1:9" s="24" customFormat="1" ht="11.25" customHeight="1" x14ac:dyDescent="0.2">
      <c r="A9" s="33" t="s">
        <v>28</v>
      </c>
      <c r="B9" s="164">
        <v>9633</v>
      </c>
      <c r="C9" s="164">
        <v>1075656156.71473</v>
      </c>
      <c r="D9" s="164">
        <v>0</v>
      </c>
      <c r="E9" s="164">
        <v>9025</v>
      </c>
      <c r="F9" s="164">
        <v>363256980.56260997</v>
      </c>
      <c r="G9" s="164">
        <v>0</v>
      </c>
      <c r="H9" s="164">
        <v>18658</v>
      </c>
      <c r="I9" s="164">
        <v>1438913137.2773399</v>
      </c>
    </row>
    <row r="10" spans="1:9" s="24" customFormat="1" ht="11.25" customHeight="1" x14ac:dyDescent="0.2">
      <c r="A10" s="28" t="s">
        <v>29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</row>
    <row r="11" spans="1:9" s="24" customFormat="1" ht="11.25" customHeight="1" x14ac:dyDescent="0.2">
      <c r="A11" s="25" t="s">
        <v>30</v>
      </c>
      <c r="B11" s="163">
        <v>9591</v>
      </c>
      <c r="C11" s="163">
        <v>180594622.15806401</v>
      </c>
      <c r="D11" s="163">
        <v>0</v>
      </c>
      <c r="E11" s="163">
        <v>11655</v>
      </c>
      <c r="F11" s="163">
        <v>33610191.557910502</v>
      </c>
      <c r="G11" s="163">
        <v>0</v>
      </c>
      <c r="H11" s="163">
        <v>21246</v>
      </c>
      <c r="I11" s="163">
        <v>214204813.715974</v>
      </c>
    </row>
    <row r="12" spans="1:9" s="24" customFormat="1" ht="11.25" customHeight="1" x14ac:dyDescent="0.2">
      <c r="A12" s="33" t="s">
        <v>31</v>
      </c>
      <c r="B12" s="164">
        <v>9164</v>
      </c>
      <c r="C12" s="164">
        <v>184760461.28871101</v>
      </c>
      <c r="D12" s="164">
        <v>0</v>
      </c>
      <c r="E12" s="164">
        <v>4838</v>
      </c>
      <c r="F12" s="164">
        <v>72338480.216486305</v>
      </c>
      <c r="G12" s="164">
        <v>0</v>
      </c>
      <c r="H12" s="164">
        <v>14002</v>
      </c>
      <c r="I12" s="164">
        <v>257098941.50519699</v>
      </c>
    </row>
    <row r="13" spans="1:9" s="24" customFormat="1" ht="11.25" customHeight="1" x14ac:dyDescent="0.2">
      <c r="A13" s="33" t="s">
        <v>32</v>
      </c>
      <c r="B13" s="164">
        <v>427</v>
      </c>
      <c r="C13" s="164">
        <v>-4165839.1306472998</v>
      </c>
      <c r="D13" s="164">
        <v>0</v>
      </c>
      <c r="E13" s="164">
        <v>6817</v>
      </c>
      <c r="F13" s="164">
        <v>-38728288.658575803</v>
      </c>
      <c r="G13" s="164">
        <v>0</v>
      </c>
      <c r="H13" s="164">
        <v>7244</v>
      </c>
      <c r="I13" s="164">
        <v>-42894127.789223097</v>
      </c>
    </row>
    <row r="14" spans="1:9" s="24" customFormat="1" ht="11.25" customHeight="1" x14ac:dyDescent="0.2">
      <c r="A14" s="25" t="s">
        <v>33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</row>
    <row r="15" spans="1:9" s="24" customFormat="1" ht="11.25" customHeight="1" x14ac:dyDescent="0.2">
      <c r="A15" s="33" t="s">
        <v>34</v>
      </c>
      <c r="B15" s="164">
        <v>6601</v>
      </c>
      <c r="C15" s="164">
        <v>28844386.0059928</v>
      </c>
      <c r="D15" s="164">
        <v>0</v>
      </c>
      <c r="E15" s="164">
        <v>5376</v>
      </c>
      <c r="F15" s="164">
        <v>13053592.0509119</v>
      </c>
      <c r="G15" s="164">
        <v>0</v>
      </c>
      <c r="H15" s="164">
        <v>11977</v>
      </c>
      <c r="I15" s="164">
        <v>41897978.056904703</v>
      </c>
    </row>
    <row r="16" spans="1:9" s="24" customFormat="1" ht="11.25" customHeight="1" x14ac:dyDescent="0.2">
      <c r="A16" s="33" t="s">
        <v>35</v>
      </c>
      <c r="B16" s="164">
        <v>8839</v>
      </c>
      <c r="C16" s="164">
        <v>285199732.17738402</v>
      </c>
      <c r="D16" s="164">
        <v>0</v>
      </c>
      <c r="E16" s="164">
        <v>8186</v>
      </c>
      <c r="F16" s="164">
        <v>94745218.609196499</v>
      </c>
      <c r="G16" s="164">
        <v>0</v>
      </c>
      <c r="H16" s="164">
        <v>17025</v>
      </c>
      <c r="I16" s="164">
        <v>379944950.78658003</v>
      </c>
    </row>
    <row r="17" spans="1:9" s="24" customFormat="1" ht="11.25" customHeight="1" x14ac:dyDescent="0.2">
      <c r="A17" s="25" t="s">
        <v>36</v>
      </c>
      <c r="B17" s="164">
        <v>0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</row>
    <row r="18" spans="1:9" s="24" customFormat="1" ht="11.25" customHeight="1" x14ac:dyDescent="0.2">
      <c r="A18" s="33" t="s">
        <v>37</v>
      </c>
      <c r="B18" s="164">
        <v>7286</v>
      </c>
      <c r="C18" s="164">
        <v>38411020.544809803</v>
      </c>
      <c r="D18" s="164">
        <v>0</v>
      </c>
      <c r="E18" s="164">
        <v>5933</v>
      </c>
      <c r="F18" s="164">
        <v>15140823.5532635</v>
      </c>
      <c r="G18" s="164">
        <v>0</v>
      </c>
      <c r="H18" s="164">
        <v>13219</v>
      </c>
      <c r="I18" s="164">
        <v>53551844.098073304</v>
      </c>
    </row>
    <row r="19" spans="1:9" s="24" customFormat="1" ht="11.25" customHeight="1" x14ac:dyDescent="0.2">
      <c r="A19" s="33" t="s">
        <v>38</v>
      </c>
      <c r="B19" s="164">
        <v>7196</v>
      </c>
      <c r="C19" s="164">
        <v>282330928.99892098</v>
      </c>
      <c r="D19" s="164">
        <v>0</v>
      </c>
      <c r="E19" s="164">
        <v>6226</v>
      </c>
      <c r="F19" s="164">
        <v>92317651.720425397</v>
      </c>
      <c r="G19" s="164">
        <v>0</v>
      </c>
      <c r="H19" s="164">
        <v>13422</v>
      </c>
      <c r="I19" s="164">
        <v>374648580.71934599</v>
      </c>
    </row>
    <row r="20" spans="1:9" s="24" customFormat="1" ht="11.25" customHeight="1" x14ac:dyDescent="0.2">
      <c r="A20" s="25" t="s">
        <v>39</v>
      </c>
      <c r="B20" s="163">
        <v>9653</v>
      </c>
      <c r="C20" s="163">
        <v>173896790.79771</v>
      </c>
      <c r="D20" s="163">
        <v>0</v>
      </c>
      <c r="E20" s="163">
        <v>11619</v>
      </c>
      <c r="F20" s="163">
        <v>33950526.944329999</v>
      </c>
      <c r="G20" s="163">
        <v>0</v>
      </c>
      <c r="H20" s="163">
        <v>21272</v>
      </c>
      <c r="I20" s="163">
        <v>207847317.74204001</v>
      </c>
    </row>
    <row r="21" spans="1:9" s="24" customFormat="1" ht="11.25" customHeight="1" x14ac:dyDescent="0.2">
      <c r="A21" s="33" t="s">
        <v>40</v>
      </c>
      <c r="B21" s="164">
        <v>9653</v>
      </c>
      <c r="C21" s="164">
        <v>173896790.79771</v>
      </c>
      <c r="D21" s="164">
        <v>0</v>
      </c>
      <c r="E21" s="164">
        <v>4248</v>
      </c>
      <c r="F21" s="164">
        <v>51596174.376330003</v>
      </c>
      <c r="G21" s="164">
        <v>0</v>
      </c>
      <c r="H21" s="164">
        <v>13901</v>
      </c>
      <c r="I21" s="164">
        <v>225492965.17403999</v>
      </c>
    </row>
    <row r="22" spans="1:9" s="24" customFormat="1" ht="11.25" customHeight="1" x14ac:dyDescent="0.2">
      <c r="A22" s="33" t="s">
        <v>41</v>
      </c>
      <c r="B22" s="121" t="s">
        <v>3</v>
      </c>
      <c r="C22" s="121" t="s">
        <v>3</v>
      </c>
      <c r="D22" s="164">
        <v>0</v>
      </c>
      <c r="E22" s="164">
        <v>7371</v>
      </c>
      <c r="F22" s="164">
        <v>-17645647.432</v>
      </c>
      <c r="G22" s="164">
        <v>0</v>
      </c>
      <c r="H22" s="164">
        <v>7371</v>
      </c>
      <c r="I22" s="164">
        <v>-17645647.432</v>
      </c>
    </row>
    <row r="23" spans="1:9" s="24" customFormat="1" ht="11.25" customHeight="1" x14ac:dyDescent="0.2">
      <c r="A23" s="25" t="s">
        <v>42</v>
      </c>
      <c r="B23" s="163">
        <v>4901</v>
      </c>
      <c r="C23" s="163">
        <v>46755607.677989997</v>
      </c>
      <c r="D23" s="163">
        <v>0</v>
      </c>
      <c r="E23" s="163">
        <v>4226</v>
      </c>
      <c r="F23" s="163">
        <v>48727383.350620002</v>
      </c>
      <c r="G23" s="163">
        <v>0</v>
      </c>
      <c r="H23" s="163">
        <v>9127</v>
      </c>
      <c r="I23" s="163">
        <v>95482991.028610006</v>
      </c>
    </row>
    <row r="24" spans="1:9" s="24" customFormat="1" ht="11.25" customHeight="1" x14ac:dyDescent="0.2">
      <c r="A24" s="33" t="s">
        <v>43</v>
      </c>
      <c r="B24" s="164">
        <v>2276</v>
      </c>
      <c r="C24" s="164">
        <v>582568.87383000006</v>
      </c>
      <c r="D24" s="164">
        <v>0</v>
      </c>
      <c r="E24" s="164">
        <v>581</v>
      </c>
      <c r="F24" s="164">
        <v>181092.24335999999</v>
      </c>
      <c r="G24" s="164">
        <v>0</v>
      </c>
      <c r="H24" s="164">
        <v>2857</v>
      </c>
      <c r="I24" s="164">
        <v>763661.11719000002</v>
      </c>
    </row>
    <row r="25" spans="1:9" s="24" customFormat="1" ht="11.25" customHeight="1" x14ac:dyDescent="0.2">
      <c r="A25" s="33" t="s">
        <v>44</v>
      </c>
      <c r="B25" s="164">
        <v>2242</v>
      </c>
      <c r="C25" s="164">
        <v>37782836.53272</v>
      </c>
      <c r="D25" s="164">
        <v>0</v>
      </c>
      <c r="E25" s="164">
        <v>1827</v>
      </c>
      <c r="F25" s="164">
        <v>41560001.821450002</v>
      </c>
      <c r="G25" s="164">
        <v>0</v>
      </c>
      <c r="H25" s="164">
        <v>4069</v>
      </c>
      <c r="I25" s="164">
        <v>79342838.354169995</v>
      </c>
    </row>
    <row r="26" spans="1:9" s="24" customFormat="1" ht="11.25" customHeight="1" x14ac:dyDescent="0.2">
      <c r="A26" s="33" t="s">
        <v>45</v>
      </c>
      <c r="B26" s="164">
        <v>2094</v>
      </c>
      <c r="C26" s="164">
        <v>8390202.2714399993</v>
      </c>
      <c r="D26" s="164">
        <v>0</v>
      </c>
      <c r="E26" s="164">
        <v>2820</v>
      </c>
      <c r="F26" s="164">
        <v>6986289.2858100003</v>
      </c>
      <c r="G26" s="164">
        <v>0</v>
      </c>
      <c r="H26" s="164">
        <v>4914</v>
      </c>
      <c r="I26" s="164">
        <v>15376491.557250001</v>
      </c>
    </row>
    <row r="27" spans="1:9" s="24" customFormat="1" ht="11.25" customHeight="1" x14ac:dyDescent="0.2">
      <c r="A27" s="33" t="s">
        <v>46</v>
      </c>
      <c r="B27" s="164">
        <v>9646</v>
      </c>
      <c r="C27" s="164">
        <v>125420802.35950001</v>
      </c>
      <c r="D27" s="164">
        <v>0</v>
      </c>
      <c r="E27" s="164">
        <v>558</v>
      </c>
      <c r="F27" s="164">
        <v>5449229.6813700004</v>
      </c>
      <c r="G27" s="164">
        <v>0</v>
      </c>
      <c r="H27" s="164">
        <v>10204</v>
      </c>
      <c r="I27" s="164">
        <v>130870032.04087</v>
      </c>
    </row>
    <row r="28" spans="1:9" s="24" customFormat="1" ht="11.25" customHeight="1" x14ac:dyDescent="0.2">
      <c r="A28" s="33" t="s">
        <v>47</v>
      </c>
      <c r="B28" s="164">
        <v>9653</v>
      </c>
      <c r="C28" s="164">
        <v>14401990.562798901</v>
      </c>
      <c r="D28" s="164">
        <v>0</v>
      </c>
      <c r="E28" s="164">
        <v>558</v>
      </c>
      <c r="F28" s="164">
        <v>625857.03829008399</v>
      </c>
      <c r="G28" s="164">
        <v>0</v>
      </c>
      <c r="H28" s="164">
        <v>10211</v>
      </c>
      <c r="I28" s="164">
        <v>15027847.601089001</v>
      </c>
    </row>
    <row r="29" spans="1:9" s="24" customFormat="1" ht="11.25" customHeight="1" x14ac:dyDescent="0.2">
      <c r="A29" s="33" t="s">
        <v>48</v>
      </c>
      <c r="B29" s="111">
        <v>7155</v>
      </c>
      <c r="C29" s="115">
        <v>0.31878566096573302</v>
      </c>
      <c r="D29" s="111">
        <v>0</v>
      </c>
      <c r="E29" s="111">
        <v>5489</v>
      </c>
      <c r="F29" s="115">
        <v>0.340655250205952</v>
      </c>
      <c r="G29" s="111">
        <v>0</v>
      </c>
      <c r="H29" s="111">
        <v>12644</v>
      </c>
      <c r="I29" s="115">
        <v>0.32376915163237202</v>
      </c>
    </row>
    <row r="30" spans="1:9" s="24" customFormat="1" ht="11.25" customHeight="1" x14ac:dyDescent="0.2">
      <c r="A30" s="34" t="s">
        <v>23</v>
      </c>
      <c r="B30" s="170">
        <v>9653</v>
      </c>
      <c r="C30" s="170">
        <v>3865039.7678200002</v>
      </c>
      <c r="D30" s="170">
        <v>0</v>
      </c>
      <c r="E30" s="120" t="s">
        <v>3</v>
      </c>
      <c r="F30" s="120" t="s">
        <v>3</v>
      </c>
      <c r="G30" s="170">
        <v>0</v>
      </c>
      <c r="H30" s="170">
        <v>9653</v>
      </c>
      <c r="I30" s="170">
        <v>3865039.7678200002</v>
      </c>
    </row>
    <row r="31" spans="1:9" s="24" customFormat="1" ht="11.25" customHeight="1" x14ac:dyDescent="0.2">
      <c r="A31" s="35" t="s">
        <v>49</v>
      </c>
      <c r="B31" s="171">
        <v>7093</v>
      </c>
      <c r="C31" s="171">
        <v>732444205.04429996</v>
      </c>
      <c r="D31" s="171">
        <v>0</v>
      </c>
      <c r="E31" s="171">
        <v>8142</v>
      </c>
      <c r="F31" s="171">
        <v>562176684.00786996</v>
      </c>
      <c r="G31" s="171">
        <v>0</v>
      </c>
      <c r="H31" s="171">
        <v>15235</v>
      </c>
      <c r="I31" s="171">
        <v>1294620889.05217</v>
      </c>
    </row>
    <row r="32" spans="1:9" s="24" customFormat="1" ht="11.25" customHeight="1" x14ac:dyDescent="0.2">
      <c r="A32" s="25" t="s">
        <v>21</v>
      </c>
      <c r="B32" s="164">
        <v>0</v>
      </c>
      <c r="C32" s="164">
        <v>0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</row>
    <row r="33" spans="1:9" s="24" customFormat="1" ht="11.25" customHeight="1" x14ac:dyDescent="0.2">
      <c r="A33" s="25" t="s">
        <v>50</v>
      </c>
      <c r="B33" s="163">
        <v>5325</v>
      </c>
      <c r="C33" s="163">
        <v>36217958.142383099</v>
      </c>
      <c r="D33" s="163">
        <v>0</v>
      </c>
      <c r="E33" s="163">
        <v>3891</v>
      </c>
      <c r="F33" s="163">
        <v>16853016.683596902</v>
      </c>
      <c r="G33" s="163">
        <v>0</v>
      </c>
      <c r="H33" s="163">
        <v>9216</v>
      </c>
      <c r="I33" s="163">
        <v>53070974.82598</v>
      </c>
    </row>
    <row r="34" spans="1:9" s="24" customFormat="1" ht="11.25" customHeight="1" x14ac:dyDescent="0.2">
      <c r="A34" s="29" t="s">
        <v>51</v>
      </c>
      <c r="B34" s="164">
        <v>3306</v>
      </c>
      <c r="C34" s="164">
        <v>12150340.682487899</v>
      </c>
      <c r="D34" s="164">
        <v>0</v>
      </c>
      <c r="E34" s="164">
        <v>2829</v>
      </c>
      <c r="F34" s="164">
        <v>7756584.8915593904</v>
      </c>
      <c r="G34" s="164">
        <v>0</v>
      </c>
      <c r="H34" s="164">
        <v>6135</v>
      </c>
      <c r="I34" s="164">
        <v>19906925.574047301</v>
      </c>
    </row>
    <row r="35" spans="1:9" s="24" customFormat="1" ht="11.25" customHeight="1" x14ac:dyDescent="0.2">
      <c r="A35" s="29" t="s">
        <v>52</v>
      </c>
      <c r="B35" s="168">
        <v>2019</v>
      </c>
      <c r="C35" s="168">
        <v>24067617.459895302</v>
      </c>
      <c r="D35" s="168">
        <v>0</v>
      </c>
      <c r="E35" s="168">
        <v>1062</v>
      </c>
      <c r="F35" s="168">
        <v>9096431.7920374703</v>
      </c>
      <c r="G35" s="168">
        <v>0</v>
      </c>
      <c r="H35" s="168">
        <v>3081</v>
      </c>
      <c r="I35" s="168">
        <v>33164049.251932699</v>
      </c>
    </row>
    <row r="36" spans="1:9" s="24" customFormat="1" ht="11.25" customHeight="1" x14ac:dyDescent="0.2">
      <c r="A36" s="34" t="s">
        <v>21</v>
      </c>
      <c r="B36" s="170">
        <v>5325</v>
      </c>
      <c r="C36" s="170">
        <v>1514775.8323323401</v>
      </c>
      <c r="D36" s="170">
        <v>0</v>
      </c>
      <c r="E36" s="170">
        <v>3892</v>
      </c>
      <c r="F36" s="170">
        <v>700777.71255765995</v>
      </c>
      <c r="G36" s="170">
        <v>0</v>
      </c>
      <c r="H36" s="170">
        <v>9217</v>
      </c>
      <c r="I36" s="170">
        <v>2215553.54489</v>
      </c>
    </row>
    <row r="37" spans="1:9" s="24" customFormat="1" ht="11.25" customHeight="1" thickBot="1" x14ac:dyDescent="0.25">
      <c r="A37" s="36" t="s">
        <v>4</v>
      </c>
      <c r="B37" s="169">
        <v>9653</v>
      </c>
      <c r="C37" s="169">
        <v>5379815.6001523398</v>
      </c>
      <c r="D37" s="169">
        <v>0</v>
      </c>
      <c r="E37" s="169">
        <v>3892</v>
      </c>
      <c r="F37" s="169">
        <v>700777.71255765995</v>
      </c>
      <c r="G37" s="169">
        <v>0</v>
      </c>
      <c r="H37" s="169">
        <v>13545</v>
      </c>
      <c r="I37" s="169">
        <v>6080593.3127100002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8B13-1263-43F7-8674-A23F8F398CA8}">
  <sheetPr codeName="Feuil35">
    <tabColor theme="9" tint="0.39997558519241921"/>
  </sheetPr>
  <dimension ref="A1:AG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181</v>
      </c>
    </row>
    <row r="2" spans="1:33" ht="11.25" customHeight="1" x14ac:dyDescent="0.3"/>
    <row r="3" spans="1:33" ht="11.25" customHeight="1" x14ac:dyDescent="0.3">
      <c r="A3" s="2" t="str">
        <f>'Liste des tableaux'!B34</f>
        <v>Statistiques fiscales détaillées des multinationales selon la tranche de revenu brut – 2021</v>
      </c>
    </row>
    <row r="4" spans="1:33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25"/>
      <c r="B5" s="194" t="s">
        <v>74</v>
      </c>
      <c r="C5" s="194"/>
      <c r="D5" s="25"/>
      <c r="E5" s="194" t="s">
        <v>75</v>
      </c>
      <c r="F5" s="194"/>
      <c r="G5" s="25"/>
      <c r="H5" s="194" t="s">
        <v>76</v>
      </c>
      <c r="I5" s="194"/>
      <c r="K5" s="194" t="s">
        <v>77</v>
      </c>
      <c r="L5" s="194"/>
      <c r="M5" s="25"/>
      <c r="N5" s="194" t="s">
        <v>78</v>
      </c>
      <c r="O5" s="194"/>
      <c r="P5" s="25"/>
      <c r="Q5" s="194" t="s">
        <v>79</v>
      </c>
      <c r="R5" s="194"/>
      <c r="T5" s="194" t="s">
        <v>80</v>
      </c>
      <c r="U5" s="194"/>
      <c r="V5" s="25"/>
      <c r="W5" s="194" t="s">
        <v>81</v>
      </c>
      <c r="X5" s="194"/>
      <c r="Y5" s="25"/>
      <c r="Z5" s="194" t="s">
        <v>82</v>
      </c>
      <c r="AA5" s="194"/>
      <c r="AC5" s="194" t="s">
        <v>83</v>
      </c>
      <c r="AD5" s="194"/>
      <c r="AE5" s="25"/>
      <c r="AF5" s="194" t="s">
        <v>1</v>
      </c>
      <c r="AG5" s="194"/>
    </row>
    <row r="6" spans="1:33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  <c r="J6" s="38"/>
      <c r="K6" s="38" t="s">
        <v>16</v>
      </c>
      <c r="L6" s="38" t="s">
        <v>25</v>
      </c>
      <c r="M6" s="38"/>
      <c r="N6" s="38" t="s">
        <v>16</v>
      </c>
      <c r="O6" s="38" t="s">
        <v>25</v>
      </c>
      <c r="P6" s="38"/>
      <c r="Q6" s="38" t="s">
        <v>16</v>
      </c>
      <c r="R6" s="38" t="s">
        <v>25</v>
      </c>
      <c r="S6" s="38"/>
      <c r="T6" s="38" t="s">
        <v>16</v>
      </c>
      <c r="U6" s="38" t="s">
        <v>25</v>
      </c>
      <c r="V6" s="38"/>
      <c r="W6" s="38" t="s">
        <v>16</v>
      </c>
      <c r="X6" s="38" t="s">
        <v>25</v>
      </c>
      <c r="Y6" s="38"/>
      <c r="Z6" s="38" t="s">
        <v>16</v>
      </c>
      <c r="AA6" s="38" t="s">
        <v>25</v>
      </c>
      <c r="AB6" s="38"/>
      <c r="AC6" s="38" t="s">
        <v>16</v>
      </c>
      <c r="AD6" s="38" t="s">
        <v>25</v>
      </c>
      <c r="AE6" s="38"/>
      <c r="AF6" s="38" t="s">
        <v>16</v>
      </c>
      <c r="AG6" s="38" t="s">
        <v>25</v>
      </c>
    </row>
    <row r="7" spans="1:33" s="24" customFormat="1" ht="11.25" customHeight="1" x14ac:dyDescent="0.2">
      <c r="A7" s="25" t="s">
        <v>26</v>
      </c>
      <c r="B7" s="163">
        <v>8248</v>
      </c>
      <c r="C7" s="163">
        <v>0</v>
      </c>
      <c r="D7" s="163">
        <v>0</v>
      </c>
      <c r="E7" s="163">
        <v>1032</v>
      </c>
      <c r="F7" s="163">
        <v>0</v>
      </c>
      <c r="G7" s="163">
        <v>0</v>
      </c>
      <c r="H7" s="163">
        <v>1765</v>
      </c>
      <c r="I7" s="163">
        <v>0</v>
      </c>
      <c r="J7" s="163">
        <v>0</v>
      </c>
      <c r="K7" s="163">
        <v>1679</v>
      </c>
      <c r="L7" s="163">
        <v>0</v>
      </c>
      <c r="M7" s="163">
        <v>0</v>
      </c>
      <c r="N7" s="163">
        <v>4125</v>
      </c>
      <c r="O7" s="163">
        <v>0</v>
      </c>
      <c r="P7" s="163">
        <v>0</v>
      </c>
      <c r="Q7" s="163">
        <v>2321</v>
      </c>
      <c r="R7" s="163">
        <v>0</v>
      </c>
      <c r="S7" s="163">
        <v>0</v>
      </c>
      <c r="T7" s="163">
        <v>927</v>
      </c>
      <c r="U7" s="163">
        <v>0</v>
      </c>
      <c r="V7" s="163">
        <v>0</v>
      </c>
      <c r="W7" s="163">
        <v>1089</v>
      </c>
      <c r="X7" s="163">
        <v>0</v>
      </c>
      <c r="Y7" s="163">
        <v>0</v>
      </c>
      <c r="Z7" s="163">
        <v>1594</v>
      </c>
      <c r="AA7" s="163">
        <v>0</v>
      </c>
      <c r="AB7" s="163">
        <v>0</v>
      </c>
      <c r="AC7" s="163">
        <v>957</v>
      </c>
      <c r="AD7" s="163">
        <v>0</v>
      </c>
      <c r="AE7" s="163">
        <v>0</v>
      </c>
      <c r="AF7" s="163">
        <v>23737</v>
      </c>
      <c r="AG7" s="163">
        <v>0</v>
      </c>
    </row>
    <row r="8" spans="1:33" s="24" customFormat="1" ht="11.25" customHeight="1" x14ac:dyDescent="0.2">
      <c r="A8" s="25" t="s">
        <v>27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4">
        <v>0</v>
      </c>
      <c r="AG8" s="164">
        <v>0</v>
      </c>
    </row>
    <row r="9" spans="1:33" s="24" customFormat="1" ht="11.25" customHeight="1" x14ac:dyDescent="0.2">
      <c r="A9" s="33" t="s">
        <v>28</v>
      </c>
      <c r="B9" s="164">
        <v>3169</v>
      </c>
      <c r="C9" s="164">
        <v>85718.89</v>
      </c>
      <c r="D9" s="164">
        <v>0</v>
      </c>
      <c r="E9" s="164">
        <v>1032</v>
      </c>
      <c r="F9" s="164">
        <v>149603.5</v>
      </c>
      <c r="G9" s="164">
        <v>0</v>
      </c>
      <c r="H9" s="164">
        <v>1765</v>
      </c>
      <c r="I9" s="164">
        <v>587431.74</v>
      </c>
      <c r="J9" s="164">
        <v>0</v>
      </c>
      <c r="K9" s="164">
        <v>1679</v>
      </c>
      <c r="L9" s="164">
        <v>1221103.6599999999</v>
      </c>
      <c r="M9" s="164">
        <v>0</v>
      </c>
      <c r="N9" s="164">
        <v>4125</v>
      </c>
      <c r="O9" s="164">
        <v>10092723.15</v>
      </c>
      <c r="P9" s="164">
        <v>0</v>
      </c>
      <c r="Q9" s="164">
        <v>2321</v>
      </c>
      <c r="R9" s="164">
        <v>20378801.170000002</v>
      </c>
      <c r="S9" s="164">
        <v>0</v>
      </c>
      <c r="T9" s="164">
        <v>927</v>
      </c>
      <c r="U9" s="164">
        <v>18027922.789999999</v>
      </c>
      <c r="V9" s="164">
        <v>0</v>
      </c>
      <c r="W9" s="164">
        <v>1089</v>
      </c>
      <c r="X9" s="164">
        <v>38986212.609999999</v>
      </c>
      <c r="Y9" s="164">
        <v>0</v>
      </c>
      <c r="Z9" s="164">
        <v>1594</v>
      </c>
      <c r="AA9" s="164">
        <v>159715133.19999999</v>
      </c>
      <c r="AB9" s="164">
        <v>0</v>
      </c>
      <c r="AC9" s="164">
        <v>957</v>
      </c>
      <c r="AD9" s="164">
        <v>1189668486.5899999</v>
      </c>
      <c r="AE9" s="164">
        <v>0</v>
      </c>
      <c r="AF9" s="164">
        <v>18658</v>
      </c>
      <c r="AG9" s="164">
        <v>1438913137.28</v>
      </c>
    </row>
    <row r="10" spans="1:33" s="24" customFormat="1" ht="11.25" customHeight="1" x14ac:dyDescent="0.2">
      <c r="A10" s="28" t="s">
        <v>29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164">
        <v>0</v>
      </c>
      <c r="AD10" s="164">
        <v>0</v>
      </c>
      <c r="AE10" s="164">
        <v>0</v>
      </c>
      <c r="AF10" s="164">
        <v>0</v>
      </c>
      <c r="AG10" s="164">
        <v>0</v>
      </c>
    </row>
    <row r="11" spans="1:33" s="24" customFormat="1" ht="11.25" customHeight="1" x14ac:dyDescent="0.2">
      <c r="A11" s="25" t="s">
        <v>30</v>
      </c>
      <c r="B11" s="163">
        <v>5911</v>
      </c>
      <c r="C11" s="163">
        <v>-17714465.969999999</v>
      </c>
      <c r="D11" s="163">
        <v>0</v>
      </c>
      <c r="E11" s="163">
        <v>1011</v>
      </c>
      <c r="F11" s="163">
        <v>-30392.04</v>
      </c>
      <c r="G11" s="163">
        <v>0</v>
      </c>
      <c r="H11" s="163">
        <v>1745</v>
      </c>
      <c r="I11" s="163">
        <v>180261.9</v>
      </c>
      <c r="J11" s="163">
        <v>0</v>
      </c>
      <c r="K11" s="163">
        <v>1664</v>
      </c>
      <c r="L11" s="163">
        <v>-271561.65999999997</v>
      </c>
      <c r="M11" s="163">
        <v>0</v>
      </c>
      <c r="N11" s="163">
        <v>4087</v>
      </c>
      <c r="O11" s="163">
        <v>2633145.08</v>
      </c>
      <c r="P11" s="163">
        <v>0</v>
      </c>
      <c r="Q11" s="163">
        <v>2285</v>
      </c>
      <c r="R11" s="163">
        <v>3079127.67</v>
      </c>
      <c r="S11" s="163">
        <v>0</v>
      </c>
      <c r="T11" s="163">
        <v>922</v>
      </c>
      <c r="U11" s="163">
        <v>2352878.31</v>
      </c>
      <c r="V11" s="163">
        <v>0</v>
      </c>
      <c r="W11" s="163">
        <v>1084</v>
      </c>
      <c r="X11" s="163">
        <v>5847863.9000000004</v>
      </c>
      <c r="Y11" s="163">
        <v>0</v>
      </c>
      <c r="Z11" s="163">
        <v>1586</v>
      </c>
      <c r="AA11" s="163">
        <v>19443921.609999999</v>
      </c>
      <c r="AB11" s="163">
        <v>0</v>
      </c>
      <c r="AC11" s="163">
        <v>951</v>
      </c>
      <c r="AD11" s="163">
        <v>198684034.91999999</v>
      </c>
      <c r="AE11" s="163">
        <v>0</v>
      </c>
      <c r="AF11" s="163">
        <v>21246</v>
      </c>
      <c r="AG11" s="163">
        <v>214204813.72</v>
      </c>
    </row>
    <row r="12" spans="1:33" s="24" customFormat="1" ht="11.25" customHeight="1" x14ac:dyDescent="0.2">
      <c r="A12" s="33" t="s">
        <v>31</v>
      </c>
      <c r="B12" s="164">
        <v>1733</v>
      </c>
      <c r="C12" s="164">
        <v>817034.87</v>
      </c>
      <c r="D12" s="164">
        <v>0</v>
      </c>
      <c r="E12" s="164">
        <v>708</v>
      </c>
      <c r="F12" s="164">
        <v>124490.5</v>
      </c>
      <c r="G12" s="164">
        <v>0</v>
      </c>
      <c r="H12" s="164">
        <v>1288</v>
      </c>
      <c r="I12" s="164">
        <v>402904.3</v>
      </c>
      <c r="J12" s="164">
        <v>0</v>
      </c>
      <c r="K12" s="164">
        <v>1267</v>
      </c>
      <c r="L12" s="164">
        <v>577421.11</v>
      </c>
      <c r="M12" s="164">
        <v>0</v>
      </c>
      <c r="N12" s="164">
        <v>3288</v>
      </c>
      <c r="O12" s="164">
        <v>4058961.06</v>
      </c>
      <c r="P12" s="164">
        <v>0</v>
      </c>
      <c r="Q12" s="164">
        <v>1832</v>
      </c>
      <c r="R12" s="164">
        <v>4628164.45</v>
      </c>
      <c r="S12" s="164">
        <v>0</v>
      </c>
      <c r="T12" s="164">
        <v>764</v>
      </c>
      <c r="U12" s="164">
        <v>3796976.09</v>
      </c>
      <c r="V12" s="164">
        <v>0</v>
      </c>
      <c r="W12" s="164">
        <v>919</v>
      </c>
      <c r="X12" s="164">
        <v>7414298.71</v>
      </c>
      <c r="Y12" s="164">
        <v>0</v>
      </c>
      <c r="Z12" s="164">
        <v>1347</v>
      </c>
      <c r="AA12" s="164">
        <v>24927622.59</v>
      </c>
      <c r="AB12" s="164">
        <v>0</v>
      </c>
      <c r="AC12" s="164">
        <v>856</v>
      </c>
      <c r="AD12" s="164">
        <v>210351067.81999999</v>
      </c>
      <c r="AE12" s="164">
        <v>0</v>
      </c>
      <c r="AF12" s="164">
        <v>14002</v>
      </c>
      <c r="AG12" s="164">
        <v>257098941.50999999</v>
      </c>
    </row>
    <row r="13" spans="1:33" s="24" customFormat="1" ht="11.25" customHeight="1" x14ac:dyDescent="0.2">
      <c r="A13" s="33" t="s">
        <v>32</v>
      </c>
      <c r="B13" s="164">
        <v>4178</v>
      </c>
      <c r="C13" s="164">
        <v>-18531500.84</v>
      </c>
      <c r="D13" s="164">
        <v>0</v>
      </c>
      <c r="E13" s="164">
        <v>303</v>
      </c>
      <c r="F13" s="164">
        <v>-154882.54</v>
      </c>
      <c r="G13" s="164">
        <v>0</v>
      </c>
      <c r="H13" s="164">
        <v>457</v>
      </c>
      <c r="I13" s="164">
        <v>-222642.4</v>
      </c>
      <c r="J13" s="164">
        <v>0</v>
      </c>
      <c r="K13" s="164">
        <v>397</v>
      </c>
      <c r="L13" s="164">
        <v>-848982.78</v>
      </c>
      <c r="M13" s="164">
        <v>0</v>
      </c>
      <c r="N13" s="164">
        <v>799</v>
      </c>
      <c r="O13" s="164">
        <v>-1425815.98</v>
      </c>
      <c r="P13" s="164">
        <v>0</v>
      </c>
      <c r="Q13" s="164">
        <v>453</v>
      </c>
      <c r="R13" s="164">
        <v>-1549036.78</v>
      </c>
      <c r="S13" s="164">
        <v>0</v>
      </c>
      <c r="T13" s="164">
        <v>158</v>
      </c>
      <c r="U13" s="164">
        <v>-1444097.78</v>
      </c>
      <c r="V13" s="164">
        <v>0</v>
      </c>
      <c r="W13" s="164">
        <v>165</v>
      </c>
      <c r="X13" s="164">
        <v>-1566434.81</v>
      </c>
      <c r="Y13" s="164">
        <v>0</v>
      </c>
      <c r="Z13" s="164">
        <v>239</v>
      </c>
      <c r="AA13" s="164">
        <v>-5483700.9900000002</v>
      </c>
      <c r="AB13" s="164">
        <v>0</v>
      </c>
      <c r="AC13" s="164">
        <v>95</v>
      </c>
      <c r="AD13" s="164">
        <v>-11667032.9</v>
      </c>
      <c r="AE13" s="164">
        <v>0</v>
      </c>
      <c r="AF13" s="164">
        <v>7244</v>
      </c>
      <c r="AG13" s="164">
        <v>-42894127.789999999</v>
      </c>
    </row>
    <row r="14" spans="1:33" s="24" customFormat="1" ht="11.25" customHeight="1" x14ac:dyDescent="0.2">
      <c r="A14" s="25" t="s">
        <v>33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0</v>
      </c>
      <c r="AG14" s="164">
        <v>0</v>
      </c>
    </row>
    <row r="15" spans="1:33" s="24" customFormat="1" ht="11.25" customHeight="1" x14ac:dyDescent="0.2">
      <c r="A15" s="33" t="s">
        <v>34</v>
      </c>
      <c r="B15" s="164">
        <v>1037</v>
      </c>
      <c r="C15" s="164">
        <v>98694.68</v>
      </c>
      <c r="D15" s="164">
        <v>0</v>
      </c>
      <c r="E15" s="164">
        <v>488</v>
      </c>
      <c r="F15" s="164">
        <v>13684.15</v>
      </c>
      <c r="G15" s="164">
        <v>0</v>
      </c>
      <c r="H15" s="164">
        <v>923</v>
      </c>
      <c r="I15" s="164">
        <v>43390.53</v>
      </c>
      <c r="J15" s="164">
        <v>0</v>
      </c>
      <c r="K15" s="164">
        <v>1015</v>
      </c>
      <c r="L15" s="164">
        <v>77635.360000000001</v>
      </c>
      <c r="M15" s="164">
        <v>0</v>
      </c>
      <c r="N15" s="164">
        <v>2751</v>
      </c>
      <c r="O15" s="164">
        <v>453561.5</v>
      </c>
      <c r="P15" s="164">
        <v>0</v>
      </c>
      <c r="Q15" s="164">
        <v>1815</v>
      </c>
      <c r="R15" s="164">
        <v>794884.12</v>
      </c>
      <c r="S15" s="164">
        <v>0</v>
      </c>
      <c r="T15" s="164">
        <v>771</v>
      </c>
      <c r="U15" s="164">
        <v>602284.44999999995</v>
      </c>
      <c r="V15" s="164">
        <v>0</v>
      </c>
      <c r="W15" s="164">
        <v>928</v>
      </c>
      <c r="X15" s="164">
        <v>1212653.8600000001</v>
      </c>
      <c r="Y15" s="164">
        <v>0</v>
      </c>
      <c r="Z15" s="164">
        <v>1400</v>
      </c>
      <c r="AA15" s="164">
        <v>5152616.28</v>
      </c>
      <c r="AB15" s="164">
        <v>0</v>
      </c>
      <c r="AC15" s="164">
        <v>849</v>
      </c>
      <c r="AD15" s="164">
        <v>33448573.120000001</v>
      </c>
      <c r="AE15" s="164">
        <v>0</v>
      </c>
      <c r="AF15" s="164">
        <v>11977</v>
      </c>
      <c r="AG15" s="164">
        <v>41897978.060000002</v>
      </c>
    </row>
    <row r="16" spans="1:33" s="24" customFormat="1" ht="11.25" customHeight="1" x14ac:dyDescent="0.2">
      <c r="A16" s="33" t="s">
        <v>35</v>
      </c>
      <c r="B16" s="164">
        <v>3191</v>
      </c>
      <c r="C16" s="164">
        <v>18876406.440000001</v>
      </c>
      <c r="D16" s="164">
        <v>0</v>
      </c>
      <c r="E16" s="164">
        <v>747</v>
      </c>
      <c r="F16" s="164">
        <v>172420.59</v>
      </c>
      <c r="G16" s="164">
        <v>0</v>
      </c>
      <c r="H16" s="164">
        <v>1360</v>
      </c>
      <c r="I16" s="164">
        <v>348647.99</v>
      </c>
      <c r="J16" s="164">
        <v>0</v>
      </c>
      <c r="K16" s="164">
        <v>1412</v>
      </c>
      <c r="L16" s="164">
        <v>769100.9</v>
      </c>
      <c r="M16" s="164">
        <v>0</v>
      </c>
      <c r="N16" s="164">
        <v>3681</v>
      </c>
      <c r="O16" s="164">
        <v>3181068.9</v>
      </c>
      <c r="P16" s="164">
        <v>0</v>
      </c>
      <c r="Q16" s="164">
        <v>2192</v>
      </c>
      <c r="R16" s="164">
        <v>4270018.3</v>
      </c>
      <c r="S16" s="164">
        <v>0</v>
      </c>
      <c r="T16" s="164">
        <v>886</v>
      </c>
      <c r="U16" s="164">
        <v>4855418.3099999996</v>
      </c>
      <c r="V16" s="164">
        <v>0</v>
      </c>
      <c r="W16" s="164">
        <v>1052</v>
      </c>
      <c r="X16" s="164">
        <v>5213780.54</v>
      </c>
      <c r="Y16" s="164">
        <v>0</v>
      </c>
      <c r="Z16" s="164">
        <v>1561</v>
      </c>
      <c r="AA16" s="164">
        <v>22939176.300000001</v>
      </c>
      <c r="AB16" s="164">
        <v>0</v>
      </c>
      <c r="AC16" s="164">
        <v>943</v>
      </c>
      <c r="AD16" s="164">
        <v>319318912.52999997</v>
      </c>
      <c r="AE16" s="164">
        <v>0</v>
      </c>
      <c r="AF16" s="164">
        <v>17025</v>
      </c>
      <c r="AG16" s="164">
        <v>379944950.79000002</v>
      </c>
    </row>
    <row r="17" spans="1:33" s="24" customFormat="1" ht="11.25" customHeight="1" x14ac:dyDescent="0.2">
      <c r="A17" s="25" t="s">
        <v>36</v>
      </c>
      <c r="B17" s="164">
        <v>0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4">
        <v>0</v>
      </c>
      <c r="AF17" s="164">
        <v>0</v>
      </c>
      <c r="AG17" s="164">
        <v>0</v>
      </c>
    </row>
    <row r="18" spans="1:33" s="24" customFormat="1" ht="11.25" customHeight="1" x14ac:dyDescent="0.2">
      <c r="A18" s="33" t="s">
        <v>37</v>
      </c>
      <c r="B18" s="164">
        <v>1560</v>
      </c>
      <c r="C18" s="164">
        <v>203211.28</v>
      </c>
      <c r="D18" s="164">
        <v>0</v>
      </c>
      <c r="E18" s="164">
        <v>556</v>
      </c>
      <c r="F18" s="164">
        <v>62940.88</v>
      </c>
      <c r="G18" s="164">
        <v>0</v>
      </c>
      <c r="H18" s="164">
        <v>1035</v>
      </c>
      <c r="I18" s="164">
        <v>56546.59</v>
      </c>
      <c r="J18" s="164">
        <v>0</v>
      </c>
      <c r="K18" s="164">
        <v>1117</v>
      </c>
      <c r="L18" s="164">
        <v>103043.06</v>
      </c>
      <c r="M18" s="164">
        <v>0</v>
      </c>
      <c r="N18" s="164">
        <v>2976</v>
      </c>
      <c r="O18" s="164">
        <v>582794.67000000004</v>
      </c>
      <c r="P18" s="164">
        <v>0</v>
      </c>
      <c r="Q18" s="164">
        <v>1903</v>
      </c>
      <c r="R18" s="164">
        <v>780966.19</v>
      </c>
      <c r="S18" s="164">
        <v>0</v>
      </c>
      <c r="T18" s="164">
        <v>807</v>
      </c>
      <c r="U18" s="164">
        <v>755194.1</v>
      </c>
      <c r="V18" s="164">
        <v>0</v>
      </c>
      <c r="W18" s="164">
        <v>966</v>
      </c>
      <c r="X18" s="164">
        <v>951451.28</v>
      </c>
      <c r="Y18" s="164">
        <v>0</v>
      </c>
      <c r="Z18" s="164">
        <v>1426</v>
      </c>
      <c r="AA18" s="164">
        <v>5326167.12</v>
      </c>
      <c r="AB18" s="164">
        <v>0</v>
      </c>
      <c r="AC18" s="164">
        <v>873</v>
      </c>
      <c r="AD18" s="164">
        <v>44729528.93</v>
      </c>
      <c r="AE18" s="164">
        <v>0</v>
      </c>
      <c r="AF18" s="164">
        <v>13219</v>
      </c>
      <c r="AG18" s="164">
        <v>53551844.100000001</v>
      </c>
    </row>
    <row r="19" spans="1:33" s="24" customFormat="1" ht="11.25" customHeight="1" x14ac:dyDescent="0.2">
      <c r="A19" s="33" t="s">
        <v>38</v>
      </c>
      <c r="B19" s="164">
        <v>1687</v>
      </c>
      <c r="C19" s="164">
        <v>2234376.5299999998</v>
      </c>
      <c r="D19" s="164">
        <v>0</v>
      </c>
      <c r="E19" s="164">
        <v>521</v>
      </c>
      <c r="F19" s="164">
        <v>130688.52</v>
      </c>
      <c r="G19" s="164">
        <v>0</v>
      </c>
      <c r="H19" s="164">
        <v>999</v>
      </c>
      <c r="I19" s="164">
        <v>389579.41</v>
      </c>
      <c r="J19" s="164">
        <v>0</v>
      </c>
      <c r="K19" s="164">
        <v>1052</v>
      </c>
      <c r="L19" s="164">
        <v>560316.93000000005</v>
      </c>
      <c r="M19" s="164">
        <v>0</v>
      </c>
      <c r="N19" s="164">
        <v>3032</v>
      </c>
      <c r="O19" s="164">
        <v>3943647.75</v>
      </c>
      <c r="P19" s="164">
        <v>0</v>
      </c>
      <c r="Q19" s="164">
        <v>1918</v>
      </c>
      <c r="R19" s="164">
        <v>4012371.36</v>
      </c>
      <c r="S19" s="164">
        <v>0</v>
      </c>
      <c r="T19" s="164">
        <v>814</v>
      </c>
      <c r="U19" s="164">
        <v>4577940.97</v>
      </c>
      <c r="V19" s="164">
        <v>0</v>
      </c>
      <c r="W19" s="164">
        <v>977</v>
      </c>
      <c r="X19" s="164">
        <v>6752524.8399999999</v>
      </c>
      <c r="Y19" s="164">
        <v>0</v>
      </c>
      <c r="Z19" s="164">
        <v>1493</v>
      </c>
      <c r="AA19" s="164">
        <v>25046313.600000001</v>
      </c>
      <c r="AB19" s="164">
        <v>0</v>
      </c>
      <c r="AC19" s="164">
        <v>929</v>
      </c>
      <c r="AD19" s="164">
        <v>327000820.81</v>
      </c>
      <c r="AE19" s="164">
        <v>0</v>
      </c>
      <c r="AF19" s="164">
        <v>13422</v>
      </c>
      <c r="AG19" s="164">
        <v>374648580.72000003</v>
      </c>
    </row>
    <row r="20" spans="1:33" s="24" customFormat="1" ht="11.25" customHeight="1" x14ac:dyDescent="0.2">
      <c r="A20" s="25" t="s">
        <v>39</v>
      </c>
      <c r="B20" s="163">
        <v>6037</v>
      </c>
      <c r="C20" s="163">
        <v>-1176952.67</v>
      </c>
      <c r="D20" s="163">
        <v>0</v>
      </c>
      <c r="E20" s="163">
        <v>1004</v>
      </c>
      <c r="F20" s="163">
        <v>-37916.699999999997</v>
      </c>
      <c r="G20" s="163">
        <v>0</v>
      </c>
      <c r="H20" s="163">
        <v>1736</v>
      </c>
      <c r="I20" s="163">
        <v>126174.42</v>
      </c>
      <c r="J20" s="163">
        <v>0</v>
      </c>
      <c r="K20" s="163">
        <v>1660</v>
      </c>
      <c r="L20" s="163">
        <v>-88185.4</v>
      </c>
      <c r="M20" s="163">
        <v>0</v>
      </c>
      <c r="N20" s="163">
        <v>4071</v>
      </c>
      <c r="O20" s="163">
        <v>1741333.07</v>
      </c>
      <c r="P20" s="163">
        <v>0</v>
      </c>
      <c r="Q20" s="163">
        <v>2263</v>
      </c>
      <c r="R20" s="163">
        <v>3350692.55</v>
      </c>
      <c r="S20" s="163">
        <v>0</v>
      </c>
      <c r="T20" s="163">
        <v>913</v>
      </c>
      <c r="U20" s="163">
        <v>2477446.0099999998</v>
      </c>
      <c r="V20" s="163">
        <v>0</v>
      </c>
      <c r="W20" s="163">
        <v>1074</v>
      </c>
      <c r="X20" s="163">
        <v>4570322.17</v>
      </c>
      <c r="Y20" s="163">
        <v>0</v>
      </c>
      <c r="Z20" s="163">
        <v>1572</v>
      </c>
      <c r="AA20" s="163">
        <v>17163233.460000001</v>
      </c>
      <c r="AB20" s="163">
        <v>0</v>
      </c>
      <c r="AC20" s="163">
        <v>942</v>
      </c>
      <c r="AD20" s="163">
        <v>179721170.83000001</v>
      </c>
      <c r="AE20" s="163">
        <v>0</v>
      </c>
      <c r="AF20" s="163">
        <v>21272</v>
      </c>
      <c r="AG20" s="163">
        <v>207847317.74000001</v>
      </c>
    </row>
    <row r="21" spans="1:33" s="24" customFormat="1" ht="11.25" customHeight="1" x14ac:dyDescent="0.2">
      <c r="A21" s="33" t="s">
        <v>40</v>
      </c>
      <c r="B21" s="164">
        <v>1760</v>
      </c>
      <c r="C21" s="164">
        <v>351038.79</v>
      </c>
      <c r="D21" s="164">
        <v>0</v>
      </c>
      <c r="E21" s="164">
        <v>714</v>
      </c>
      <c r="F21" s="164">
        <v>105488.22</v>
      </c>
      <c r="G21" s="164">
        <v>0</v>
      </c>
      <c r="H21" s="164">
        <v>1273</v>
      </c>
      <c r="I21" s="164">
        <v>305517.24</v>
      </c>
      <c r="J21" s="164">
        <v>0</v>
      </c>
      <c r="K21" s="164">
        <v>1273</v>
      </c>
      <c r="L21" s="164">
        <v>507556.53</v>
      </c>
      <c r="M21" s="164">
        <v>0</v>
      </c>
      <c r="N21" s="164">
        <v>3210</v>
      </c>
      <c r="O21" s="164">
        <v>3006522.01</v>
      </c>
      <c r="P21" s="164">
        <v>0</v>
      </c>
      <c r="Q21" s="164">
        <v>1805</v>
      </c>
      <c r="R21" s="164">
        <v>4390990.24</v>
      </c>
      <c r="S21" s="164">
        <v>0</v>
      </c>
      <c r="T21" s="164">
        <v>761</v>
      </c>
      <c r="U21" s="164">
        <v>3069002.72</v>
      </c>
      <c r="V21" s="164">
        <v>0</v>
      </c>
      <c r="W21" s="164">
        <v>905</v>
      </c>
      <c r="X21" s="164">
        <v>5763833.5099999998</v>
      </c>
      <c r="Y21" s="164">
        <v>0</v>
      </c>
      <c r="Z21" s="164">
        <v>1333</v>
      </c>
      <c r="AA21" s="164">
        <v>21248753.329999998</v>
      </c>
      <c r="AB21" s="164">
        <v>0</v>
      </c>
      <c r="AC21" s="164">
        <v>867</v>
      </c>
      <c r="AD21" s="164">
        <v>186744262.58000001</v>
      </c>
      <c r="AE21" s="164">
        <v>0</v>
      </c>
      <c r="AF21" s="164">
        <v>13901</v>
      </c>
      <c r="AG21" s="164">
        <v>225492965.16999999</v>
      </c>
    </row>
    <row r="22" spans="1:33" s="24" customFormat="1" ht="11.25" customHeight="1" x14ac:dyDescent="0.2">
      <c r="A22" s="33" t="s">
        <v>41</v>
      </c>
      <c r="B22" s="164">
        <v>4277</v>
      </c>
      <c r="C22" s="164">
        <v>-1527991.45</v>
      </c>
      <c r="D22" s="164">
        <v>0</v>
      </c>
      <c r="E22" s="164">
        <v>290</v>
      </c>
      <c r="F22" s="164">
        <v>-143404.92000000001</v>
      </c>
      <c r="G22" s="164">
        <v>0</v>
      </c>
      <c r="H22" s="164">
        <v>463</v>
      </c>
      <c r="I22" s="164">
        <v>-179342.83</v>
      </c>
      <c r="J22" s="164">
        <v>0</v>
      </c>
      <c r="K22" s="164">
        <v>387</v>
      </c>
      <c r="L22" s="164">
        <v>-595741.93000000005</v>
      </c>
      <c r="M22" s="164">
        <v>0</v>
      </c>
      <c r="N22" s="164">
        <v>861</v>
      </c>
      <c r="O22" s="164">
        <v>-1265188.95</v>
      </c>
      <c r="P22" s="164">
        <v>0</v>
      </c>
      <c r="Q22" s="164">
        <v>458</v>
      </c>
      <c r="R22" s="164">
        <v>-1040297.69</v>
      </c>
      <c r="S22" s="164">
        <v>0</v>
      </c>
      <c r="T22" s="164">
        <v>152</v>
      </c>
      <c r="U22" s="164">
        <v>-591556.71</v>
      </c>
      <c r="V22" s="164">
        <v>0</v>
      </c>
      <c r="W22" s="164">
        <v>169</v>
      </c>
      <c r="X22" s="164">
        <v>-1193511.3400000001</v>
      </c>
      <c r="Y22" s="164">
        <v>0</v>
      </c>
      <c r="Z22" s="164">
        <v>239</v>
      </c>
      <c r="AA22" s="164">
        <v>-4085519.88</v>
      </c>
      <c r="AB22" s="164">
        <v>0</v>
      </c>
      <c r="AC22" s="164">
        <v>75</v>
      </c>
      <c r="AD22" s="164">
        <v>-7023091.75</v>
      </c>
      <c r="AE22" s="164">
        <v>0</v>
      </c>
      <c r="AF22" s="164">
        <v>7371</v>
      </c>
      <c r="AG22" s="164">
        <v>-17645647.43</v>
      </c>
    </row>
    <row r="23" spans="1:33" s="24" customFormat="1" ht="11.25" customHeight="1" x14ac:dyDescent="0.2">
      <c r="A23" s="25" t="s">
        <v>42</v>
      </c>
      <c r="B23" s="163">
        <v>1249</v>
      </c>
      <c r="C23" s="163">
        <v>166374.47</v>
      </c>
      <c r="D23" s="163">
        <v>0</v>
      </c>
      <c r="E23" s="163">
        <v>494</v>
      </c>
      <c r="F23" s="163">
        <v>34469.43</v>
      </c>
      <c r="G23" s="163">
        <v>0</v>
      </c>
      <c r="H23" s="163">
        <v>844</v>
      </c>
      <c r="I23" s="163">
        <v>169388.75</v>
      </c>
      <c r="J23" s="163">
        <v>0</v>
      </c>
      <c r="K23" s="163">
        <v>832</v>
      </c>
      <c r="L23" s="163">
        <v>248797.88</v>
      </c>
      <c r="M23" s="163">
        <v>0</v>
      </c>
      <c r="N23" s="163">
        <v>2031</v>
      </c>
      <c r="O23" s="163">
        <v>1409038.85</v>
      </c>
      <c r="P23" s="163">
        <v>0</v>
      </c>
      <c r="Q23" s="163">
        <v>1066</v>
      </c>
      <c r="R23" s="163">
        <v>2206450.9700000002</v>
      </c>
      <c r="S23" s="163">
        <v>0</v>
      </c>
      <c r="T23" s="163">
        <v>444</v>
      </c>
      <c r="U23" s="163">
        <v>1606437.59</v>
      </c>
      <c r="V23" s="163">
        <v>0</v>
      </c>
      <c r="W23" s="163">
        <v>544</v>
      </c>
      <c r="X23" s="163">
        <v>2521719.48</v>
      </c>
      <c r="Y23" s="163">
        <v>0</v>
      </c>
      <c r="Z23" s="163">
        <v>904</v>
      </c>
      <c r="AA23" s="163">
        <v>8120469.2599999998</v>
      </c>
      <c r="AB23" s="163">
        <v>0</v>
      </c>
      <c r="AC23" s="163">
        <v>719</v>
      </c>
      <c r="AD23" s="163">
        <v>78999844.359999999</v>
      </c>
      <c r="AE23" s="163">
        <v>0</v>
      </c>
      <c r="AF23" s="163">
        <v>9127</v>
      </c>
      <c r="AG23" s="163">
        <v>95482991.030000001</v>
      </c>
    </row>
    <row r="24" spans="1:33" s="24" customFormat="1" ht="11.25" customHeight="1" x14ac:dyDescent="0.2">
      <c r="A24" s="33" t="s">
        <v>43</v>
      </c>
      <c r="B24" s="164">
        <v>53</v>
      </c>
      <c r="C24" s="164">
        <v>1831.34</v>
      </c>
      <c r="D24" s="164">
        <v>0</v>
      </c>
      <c r="E24" s="164">
        <v>34</v>
      </c>
      <c r="F24" s="164">
        <v>302.52</v>
      </c>
      <c r="G24" s="164">
        <v>0</v>
      </c>
      <c r="H24" s="164">
        <v>100</v>
      </c>
      <c r="I24" s="164">
        <v>2812.68</v>
      </c>
      <c r="J24" s="164">
        <v>0</v>
      </c>
      <c r="K24" s="164">
        <v>118</v>
      </c>
      <c r="L24" s="164">
        <v>2782.49</v>
      </c>
      <c r="M24" s="164">
        <v>0</v>
      </c>
      <c r="N24" s="164">
        <v>575</v>
      </c>
      <c r="O24" s="164">
        <v>23540.97</v>
      </c>
      <c r="P24" s="164">
        <v>0</v>
      </c>
      <c r="Q24" s="164">
        <v>368</v>
      </c>
      <c r="R24" s="164">
        <v>24874.39</v>
      </c>
      <c r="S24" s="164">
        <v>0</v>
      </c>
      <c r="T24" s="164">
        <v>207</v>
      </c>
      <c r="U24" s="164">
        <v>20580.38</v>
      </c>
      <c r="V24" s="164">
        <v>0</v>
      </c>
      <c r="W24" s="164">
        <v>303</v>
      </c>
      <c r="X24" s="164">
        <v>36113.06</v>
      </c>
      <c r="Y24" s="164">
        <v>0</v>
      </c>
      <c r="Z24" s="164">
        <v>574</v>
      </c>
      <c r="AA24" s="164">
        <v>149998.13</v>
      </c>
      <c r="AB24" s="164">
        <v>0</v>
      </c>
      <c r="AC24" s="164">
        <v>525</v>
      </c>
      <c r="AD24" s="164">
        <v>500825.15</v>
      </c>
      <c r="AE24" s="164">
        <v>0</v>
      </c>
      <c r="AF24" s="164">
        <v>2857</v>
      </c>
      <c r="AG24" s="164">
        <v>763661.12</v>
      </c>
    </row>
    <row r="25" spans="1:33" s="24" customFormat="1" ht="11.25" customHeight="1" x14ac:dyDescent="0.2">
      <c r="A25" s="33" t="s">
        <v>44</v>
      </c>
      <c r="B25" s="164">
        <v>561</v>
      </c>
      <c r="C25" s="164">
        <v>36293.550000000003</v>
      </c>
      <c r="D25" s="164">
        <v>0</v>
      </c>
      <c r="E25" s="164">
        <v>290</v>
      </c>
      <c r="F25" s="164">
        <v>24432.9</v>
      </c>
      <c r="G25" s="164">
        <v>0</v>
      </c>
      <c r="H25" s="164">
        <v>498</v>
      </c>
      <c r="I25" s="164">
        <v>92379.98</v>
      </c>
      <c r="J25" s="164">
        <v>0</v>
      </c>
      <c r="K25" s="164">
        <v>469</v>
      </c>
      <c r="L25" s="164">
        <v>184851.32</v>
      </c>
      <c r="M25" s="164">
        <v>0</v>
      </c>
      <c r="N25" s="164">
        <v>997</v>
      </c>
      <c r="O25" s="164">
        <v>1093963.25</v>
      </c>
      <c r="P25" s="164">
        <v>0</v>
      </c>
      <c r="Q25" s="164">
        <v>403</v>
      </c>
      <c r="R25" s="164">
        <v>1597481.53</v>
      </c>
      <c r="S25" s="164">
        <v>0</v>
      </c>
      <c r="T25" s="164">
        <v>142</v>
      </c>
      <c r="U25" s="164">
        <v>1179990.8</v>
      </c>
      <c r="V25" s="164">
        <v>0</v>
      </c>
      <c r="W25" s="164">
        <v>154</v>
      </c>
      <c r="X25" s="164">
        <v>1955789.54</v>
      </c>
      <c r="Y25" s="164">
        <v>0</v>
      </c>
      <c r="Z25" s="164">
        <v>253</v>
      </c>
      <c r="AA25" s="164">
        <v>5727651.2000000002</v>
      </c>
      <c r="AB25" s="164">
        <v>0</v>
      </c>
      <c r="AC25" s="164">
        <v>302</v>
      </c>
      <c r="AD25" s="164">
        <v>67450004.290000007</v>
      </c>
      <c r="AE25" s="164">
        <v>0</v>
      </c>
      <c r="AF25" s="164">
        <v>4069</v>
      </c>
      <c r="AG25" s="164">
        <v>79342838.349999994</v>
      </c>
    </row>
    <row r="26" spans="1:33" s="24" customFormat="1" ht="11.25" customHeight="1" x14ac:dyDescent="0.2">
      <c r="A26" s="33" t="s">
        <v>45</v>
      </c>
      <c r="B26" s="164">
        <v>809</v>
      </c>
      <c r="C26" s="164">
        <v>128249.58</v>
      </c>
      <c r="D26" s="164">
        <v>0</v>
      </c>
      <c r="E26" s="164">
        <v>274</v>
      </c>
      <c r="F26" s="164">
        <v>9734</v>
      </c>
      <c r="G26" s="164">
        <v>0</v>
      </c>
      <c r="H26" s="164">
        <v>435</v>
      </c>
      <c r="I26" s="164">
        <v>74196.09</v>
      </c>
      <c r="J26" s="164">
        <v>0</v>
      </c>
      <c r="K26" s="164">
        <v>465</v>
      </c>
      <c r="L26" s="164">
        <v>61164.06</v>
      </c>
      <c r="M26" s="164">
        <v>0</v>
      </c>
      <c r="N26" s="164">
        <v>1141</v>
      </c>
      <c r="O26" s="164">
        <v>291534.63</v>
      </c>
      <c r="P26" s="164">
        <v>0</v>
      </c>
      <c r="Q26" s="164">
        <v>609</v>
      </c>
      <c r="R26" s="164">
        <v>584095.05000000005</v>
      </c>
      <c r="S26" s="164">
        <v>0</v>
      </c>
      <c r="T26" s="164">
        <v>239</v>
      </c>
      <c r="U26" s="164">
        <v>405866.42</v>
      </c>
      <c r="V26" s="164">
        <v>0</v>
      </c>
      <c r="W26" s="164">
        <v>265</v>
      </c>
      <c r="X26" s="164">
        <v>529816.88</v>
      </c>
      <c r="Y26" s="164">
        <v>0</v>
      </c>
      <c r="Z26" s="164">
        <v>388</v>
      </c>
      <c r="AA26" s="164">
        <v>2242819.92</v>
      </c>
      <c r="AB26" s="164">
        <v>0</v>
      </c>
      <c r="AC26" s="164">
        <v>289</v>
      </c>
      <c r="AD26" s="164">
        <v>11049014.92</v>
      </c>
      <c r="AE26" s="164">
        <v>0</v>
      </c>
      <c r="AF26" s="164">
        <v>4914</v>
      </c>
      <c r="AG26" s="164">
        <v>15376491.560000001</v>
      </c>
    </row>
    <row r="27" spans="1:33" s="24" customFormat="1" ht="11.25" customHeight="1" x14ac:dyDescent="0.2">
      <c r="A27" s="33" t="s">
        <v>46</v>
      </c>
      <c r="B27" s="164">
        <v>1008</v>
      </c>
      <c r="C27" s="164">
        <v>145713.63</v>
      </c>
      <c r="D27" s="164">
        <v>0</v>
      </c>
      <c r="E27" s="164">
        <v>441</v>
      </c>
      <c r="F27" s="164">
        <v>72376.75</v>
      </c>
      <c r="G27" s="164">
        <v>0</v>
      </c>
      <c r="H27" s="164">
        <v>849</v>
      </c>
      <c r="I27" s="164">
        <v>141793.63</v>
      </c>
      <c r="J27" s="164">
        <v>0</v>
      </c>
      <c r="K27" s="164">
        <v>874</v>
      </c>
      <c r="L27" s="164">
        <v>264113.99</v>
      </c>
      <c r="M27" s="164">
        <v>0</v>
      </c>
      <c r="N27" s="164">
        <v>2396</v>
      </c>
      <c r="O27" s="164">
        <v>1629582.01</v>
      </c>
      <c r="P27" s="164">
        <v>0</v>
      </c>
      <c r="Q27" s="164">
        <v>1378</v>
      </c>
      <c r="R27" s="164">
        <v>2247842.1800000002</v>
      </c>
      <c r="S27" s="164">
        <v>0</v>
      </c>
      <c r="T27" s="164">
        <v>631</v>
      </c>
      <c r="U27" s="164">
        <v>1656810.53</v>
      </c>
      <c r="V27" s="164">
        <v>0</v>
      </c>
      <c r="W27" s="164">
        <v>749</v>
      </c>
      <c r="X27" s="164">
        <v>3368624.55</v>
      </c>
      <c r="Y27" s="164">
        <v>0</v>
      </c>
      <c r="Z27" s="164">
        <v>1132</v>
      </c>
      <c r="AA27" s="164">
        <v>13433860.460000001</v>
      </c>
      <c r="AB27" s="164">
        <v>0</v>
      </c>
      <c r="AC27" s="164">
        <v>746</v>
      </c>
      <c r="AD27" s="164">
        <v>107909314.31999999</v>
      </c>
      <c r="AE27" s="164">
        <v>0</v>
      </c>
      <c r="AF27" s="164">
        <v>10204</v>
      </c>
      <c r="AG27" s="164">
        <v>130870032.04000001</v>
      </c>
    </row>
    <row r="28" spans="1:33" s="24" customFormat="1" ht="11.25" customHeight="1" x14ac:dyDescent="0.2">
      <c r="A28" s="33" t="s">
        <v>47</v>
      </c>
      <c r="B28" s="164">
        <v>1014</v>
      </c>
      <c r="C28" s="164">
        <v>16671.8</v>
      </c>
      <c r="D28" s="164">
        <v>0</v>
      </c>
      <c r="E28" s="164">
        <v>441</v>
      </c>
      <c r="F28" s="164">
        <v>8184.74</v>
      </c>
      <c r="G28" s="164">
        <v>0</v>
      </c>
      <c r="H28" s="164">
        <v>849</v>
      </c>
      <c r="I28" s="164">
        <v>15539.64</v>
      </c>
      <c r="J28" s="164">
        <v>0</v>
      </c>
      <c r="K28" s="164">
        <v>874</v>
      </c>
      <c r="L28" s="164">
        <v>28383.77</v>
      </c>
      <c r="M28" s="164">
        <v>0</v>
      </c>
      <c r="N28" s="164">
        <v>2396</v>
      </c>
      <c r="O28" s="164">
        <v>179143.61</v>
      </c>
      <c r="P28" s="164">
        <v>0</v>
      </c>
      <c r="Q28" s="164">
        <v>1378</v>
      </c>
      <c r="R28" s="164">
        <v>251244.08</v>
      </c>
      <c r="S28" s="164">
        <v>0</v>
      </c>
      <c r="T28" s="164">
        <v>631</v>
      </c>
      <c r="U28" s="164">
        <v>188621.15</v>
      </c>
      <c r="V28" s="164">
        <v>0</v>
      </c>
      <c r="W28" s="164">
        <v>749</v>
      </c>
      <c r="X28" s="164">
        <v>386074.4</v>
      </c>
      <c r="Y28" s="164">
        <v>0</v>
      </c>
      <c r="Z28" s="164">
        <v>1132</v>
      </c>
      <c r="AA28" s="164">
        <v>1544471.26</v>
      </c>
      <c r="AB28" s="164">
        <v>0</v>
      </c>
      <c r="AC28" s="164">
        <v>747</v>
      </c>
      <c r="AD28" s="164">
        <v>12409513.15</v>
      </c>
      <c r="AE28" s="164">
        <v>0</v>
      </c>
      <c r="AF28" s="164">
        <v>10211</v>
      </c>
      <c r="AG28" s="164">
        <v>15027847.6</v>
      </c>
    </row>
    <row r="29" spans="1:33" s="24" customFormat="1" ht="11.25" customHeight="1" x14ac:dyDescent="0.2">
      <c r="A29" s="33" t="s">
        <v>48</v>
      </c>
      <c r="B29" s="111">
        <v>1282</v>
      </c>
      <c r="C29" s="115">
        <v>0.338386498570931</v>
      </c>
      <c r="D29" s="111">
        <v>0</v>
      </c>
      <c r="E29" s="111">
        <v>618</v>
      </c>
      <c r="F29" s="115">
        <v>0.97831157733158502</v>
      </c>
      <c r="G29" s="111">
        <v>0</v>
      </c>
      <c r="H29" s="111">
        <v>1124</v>
      </c>
      <c r="I29" s="115">
        <v>0.96157380467144005</v>
      </c>
      <c r="J29" s="111">
        <v>0</v>
      </c>
      <c r="K29" s="111">
        <v>1132</v>
      </c>
      <c r="L29" s="115">
        <v>0.93524017447479901</v>
      </c>
      <c r="M29" s="111">
        <v>0</v>
      </c>
      <c r="N29" s="111">
        <v>2897</v>
      </c>
      <c r="O29" s="115">
        <v>0.88306965986942898</v>
      </c>
      <c r="P29" s="111">
        <v>0</v>
      </c>
      <c r="Q29" s="111">
        <v>1824</v>
      </c>
      <c r="R29" s="115">
        <v>0.79639190632446699</v>
      </c>
      <c r="S29" s="111">
        <v>0</v>
      </c>
      <c r="T29" s="111">
        <v>777</v>
      </c>
      <c r="U29" s="115">
        <v>0.70834530645351401</v>
      </c>
      <c r="V29" s="111">
        <v>0</v>
      </c>
      <c r="W29" s="111">
        <v>900</v>
      </c>
      <c r="X29" s="115">
        <v>0.65416028175264196</v>
      </c>
      <c r="Y29" s="111">
        <v>0</v>
      </c>
      <c r="Z29" s="111">
        <v>1325</v>
      </c>
      <c r="AA29" s="115">
        <v>0.49616011704770302</v>
      </c>
      <c r="AB29" s="111">
        <v>0</v>
      </c>
      <c r="AC29" s="111">
        <v>765</v>
      </c>
      <c r="AD29" s="115">
        <v>0.26445275243546301</v>
      </c>
      <c r="AE29" s="111">
        <v>0</v>
      </c>
      <c r="AF29" s="111">
        <v>12644</v>
      </c>
      <c r="AG29" s="115">
        <v>0.32376915163237202</v>
      </c>
    </row>
    <row r="30" spans="1:33" s="24" customFormat="1" ht="11.25" customHeight="1" x14ac:dyDescent="0.2">
      <c r="A30" s="34" t="s">
        <v>23</v>
      </c>
      <c r="B30" s="170">
        <v>959</v>
      </c>
      <c r="C30" s="170">
        <v>12076.17</v>
      </c>
      <c r="D30" s="170">
        <v>0</v>
      </c>
      <c r="E30" s="170">
        <v>428</v>
      </c>
      <c r="F30" s="170">
        <v>7266.57</v>
      </c>
      <c r="G30" s="170">
        <v>0</v>
      </c>
      <c r="H30" s="170">
        <v>823</v>
      </c>
      <c r="I30" s="170">
        <v>13709.88</v>
      </c>
      <c r="J30" s="170">
        <v>0</v>
      </c>
      <c r="K30" s="170">
        <v>839</v>
      </c>
      <c r="L30" s="170">
        <v>19514</v>
      </c>
      <c r="M30" s="170">
        <v>0</v>
      </c>
      <c r="N30" s="170">
        <v>2276</v>
      </c>
      <c r="O30" s="170">
        <v>117529.07</v>
      </c>
      <c r="P30" s="170">
        <v>0</v>
      </c>
      <c r="Q30" s="170">
        <v>1271</v>
      </c>
      <c r="R30" s="170">
        <v>177456.44</v>
      </c>
      <c r="S30" s="170">
        <v>0</v>
      </c>
      <c r="T30" s="170">
        <v>597</v>
      </c>
      <c r="U30" s="170">
        <v>120478.61</v>
      </c>
      <c r="V30" s="170">
        <v>0</v>
      </c>
      <c r="W30" s="170">
        <v>705</v>
      </c>
      <c r="X30" s="170">
        <v>219196.04</v>
      </c>
      <c r="Y30" s="170">
        <v>0</v>
      </c>
      <c r="Z30" s="170">
        <v>1043</v>
      </c>
      <c r="AA30" s="170">
        <v>652825.77</v>
      </c>
      <c r="AB30" s="170">
        <v>0</v>
      </c>
      <c r="AC30" s="170">
        <v>712</v>
      </c>
      <c r="AD30" s="170">
        <v>2524987.2200000002</v>
      </c>
      <c r="AE30" s="170">
        <v>0</v>
      </c>
      <c r="AF30" s="170">
        <v>9653</v>
      </c>
      <c r="AG30" s="170">
        <v>3865039.77</v>
      </c>
    </row>
    <row r="31" spans="1:33" s="24" customFormat="1" ht="11.25" customHeight="1" x14ac:dyDescent="0.2">
      <c r="A31" s="35" t="s">
        <v>49</v>
      </c>
      <c r="B31" s="171">
        <v>4211</v>
      </c>
      <c r="C31" s="171">
        <v>24389733.059999999</v>
      </c>
      <c r="D31" s="171">
        <v>0</v>
      </c>
      <c r="E31" s="171">
        <v>613</v>
      </c>
      <c r="F31" s="171">
        <v>2497565.89</v>
      </c>
      <c r="G31" s="171">
        <v>0</v>
      </c>
      <c r="H31" s="171">
        <v>1116</v>
      </c>
      <c r="I31" s="171">
        <v>6692810.2000000002</v>
      </c>
      <c r="J31" s="171">
        <v>0</v>
      </c>
      <c r="K31" s="171">
        <v>1052</v>
      </c>
      <c r="L31" s="171">
        <v>6302274.1799999997</v>
      </c>
      <c r="M31" s="171">
        <v>0</v>
      </c>
      <c r="N31" s="171">
        <v>2883</v>
      </c>
      <c r="O31" s="171">
        <v>28154103.640000001</v>
      </c>
      <c r="P31" s="171">
        <v>0</v>
      </c>
      <c r="Q31" s="171">
        <v>1752</v>
      </c>
      <c r="R31" s="171">
        <v>29420853.5</v>
      </c>
      <c r="S31" s="171">
        <v>0</v>
      </c>
      <c r="T31" s="171">
        <v>765</v>
      </c>
      <c r="U31" s="171">
        <v>29866696.460000001</v>
      </c>
      <c r="V31" s="171">
        <v>0</v>
      </c>
      <c r="W31" s="171">
        <v>879</v>
      </c>
      <c r="X31" s="171">
        <v>42396145.100000001</v>
      </c>
      <c r="Y31" s="171">
        <v>0</v>
      </c>
      <c r="Z31" s="171">
        <v>1277</v>
      </c>
      <c r="AA31" s="171">
        <v>167481714.02000001</v>
      </c>
      <c r="AB31" s="171">
        <v>0</v>
      </c>
      <c r="AC31" s="171">
        <v>687</v>
      </c>
      <c r="AD31" s="171">
        <v>957418993.00999999</v>
      </c>
      <c r="AE31" s="171">
        <v>0</v>
      </c>
      <c r="AF31" s="171">
        <v>15235</v>
      </c>
      <c r="AG31" s="171">
        <v>1294620889.05</v>
      </c>
    </row>
    <row r="32" spans="1:33" s="24" customFormat="1" ht="11.25" customHeight="1" x14ac:dyDescent="0.2">
      <c r="A32" s="25" t="s">
        <v>21</v>
      </c>
      <c r="B32" s="164">
        <v>0</v>
      </c>
      <c r="C32" s="164">
        <v>0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4">
        <v>0</v>
      </c>
      <c r="AG32" s="164">
        <v>0</v>
      </c>
    </row>
    <row r="33" spans="1:33" s="24" customFormat="1" ht="11.25" customHeight="1" x14ac:dyDescent="0.2">
      <c r="A33" s="25" t="s">
        <v>50</v>
      </c>
      <c r="B33" s="163">
        <v>459</v>
      </c>
      <c r="C33" s="163">
        <v>191093.18</v>
      </c>
      <c r="D33" s="163">
        <v>0</v>
      </c>
      <c r="E33" s="163">
        <v>221</v>
      </c>
      <c r="F33" s="163">
        <v>40540.21</v>
      </c>
      <c r="G33" s="163">
        <v>0</v>
      </c>
      <c r="H33" s="163">
        <v>501</v>
      </c>
      <c r="I33" s="163">
        <v>110761.03</v>
      </c>
      <c r="J33" s="163">
        <v>0</v>
      </c>
      <c r="K33" s="163">
        <v>727</v>
      </c>
      <c r="L33" s="163">
        <v>352648.66</v>
      </c>
      <c r="M33" s="163">
        <v>0</v>
      </c>
      <c r="N33" s="163">
        <v>2192</v>
      </c>
      <c r="O33" s="163">
        <v>2090851.81</v>
      </c>
      <c r="P33" s="163">
        <v>0</v>
      </c>
      <c r="Q33" s="163">
        <v>1582</v>
      </c>
      <c r="R33" s="163">
        <v>3463301.91</v>
      </c>
      <c r="S33" s="163">
        <v>0</v>
      </c>
      <c r="T33" s="163">
        <v>701</v>
      </c>
      <c r="U33" s="163">
        <v>2500291.39</v>
      </c>
      <c r="V33" s="163">
        <v>0</v>
      </c>
      <c r="W33" s="163">
        <v>836</v>
      </c>
      <c r="X33" s="163">
        <v>4301363.55</v>
      </c>
      <c r="Y33" s="163">
        <v>0</v>
      </c>
      <c r="Z33" s="163">
        <v>1240</v>
      </c>
      <c r="AA33" s="163">
        <v>12065556.859999999</v>
      </c>
      <c r="AB33" s="163">
        <v>0</v>
      </c>
      <c r="AC33" s="163">
        <v>757</v>
      </c>
      <c r="AD33" s="163">
        <v>27954566.219999999</v>
      </c>
      <c r="AE33" s="163">
        <v>0</v>
      </c>
      <c r="AF33" s="163">
        <v>9216</v>
      </c>
      <c r="AG33" s="163">
        <v>53070974.829999998</v>
      </c>
    </row>
    <row r="34" spans="1:33" s="24" customFormat="1" ht="11.25" customHeight="1" x14ac:dyDescent="0.2">
      <c r="A34" s="29" t="s">
        <v>51</v>
      </c>
      <c r="B34" s="164">
        <v>426</v>
      </c>
      <c r="C34" s="164">
        <v>162703.09</v>
      </c>
      <c r="D34" s="164">
        <v>0</v>
      </c>
      <c r="E34" s="164">
        <v>205</v>
      </c>
      <c r="F34" s="164">
        <v>38222.339999999997</v>
      </c>
      <c r="G34" s="164">
        <v>0</v>
      </c>
      <c r="H34" s="164">
        <v>483</v>
      </c>
      <c r="I34" s="164">
        <v>104720.44</v>
      </c>
      <c r="J34" s="164">
        <v>0</v>
      </c>
      <c r="K34" s="164">
        <v>666</v>
      </c>
      <c r="L34" s="164">
        <v>332159.31</v>
      </c>
      <c r="M34" s="164">
        <v>0</v>
      </c>
      <c r="N34" s="164">
        <v>1881</v>
      </c>
      <c r="O34" s="164">
        <v>1800526.06</v>
      </c>
      <c r="P34" s="164">
        <v>0</v>
      </c>
      <c r="Q34" s="164">
        <v>1136</v>
      </c>
      <c r="R34" s="164">
        <v>2862064.28</v>
      </c>
      <c r="S34" s="164">
        <v>0</v>
      </c>
      <c r="T34" s="164">
        <v>419</v>
      </c>
      <c r="U34" s="164">
        <v>1914932.71</v>
      </c>
      <c r="V34" s="164">
        <v>0</v>
      </c>
      <c r="W34" s="164">
        <v>411</v>
      </c>
      <c r="X34" s="164">
        <v>2856238.71</v>
      </c>
      <c r="Y34" s="164">
        <v>0</v>
      </c>
      <c r="Z34" s="164">
        <v>404</v>
      </c>
      <c r="AA34" s="164">
        <v>5788238.8600000003</v>
      </c>
      <c r="AB34" s="164">
        <v>0</v>
      </c>
      <c r="AC34" s="164">
        <v>104</v>
      </c>
      <c r="AD34" s="164">
        <v>4047119.8</v>
      </c>
      <c r="AE34" s="164">
        <v>0</v>
      </c>
      <c r="AF34" s="164">
        <v>6135</v>
      </c>
      <c r="AG34" s="164">
        <v>19906925.57</v>
      </c>
    </row>
    <row r="35" spans="1:33" s="24" customFormat="1" ht="11.25" customHeight="1" x14ac:dyDescent="0.2">
      <c r="A35" s="29" t="s">
        <v>52</v>
      </c>
      <c r="B35" s="168">
        <v>33</v>
      </c>
      <c r="C35" s="168">
        <v>28390.1</v>
      </c>
      <c r="D35" s="168">
        <v>0</v>
      </c>
      <c r="E35" s="168">
        <v>16</v>
      </c>
      <c r="F35" s="168">
        <v>2317.87</v>
      </c>
      <c r="G35" s="168">
        <v>0</v>
      </c>
      <c r="H35" s="168">
        <v>18</v>
      </c>
      <c r="I35" s="168">
        <v>6040.6</v>
      </c>
      <c r="J35" s="168">
        <v>0</v>
      </c>
      <c r="K35" s="168">
        <v>61</v>
      </c>
      <c r="L35" s="168">
        <v>20489.349999999999</v>
      </c>
      <c r="M35" s="168">
        <v>0</v>
      </c>
      <c r="N35" s="168">
        <v>311</v>
      </c>
      <c r="O35" s="168">
        <v>290325.76000000001</v>
      </c>
      <c r="P35" s="168">
        <v>0</v>
      </c>
      <c r="Q35" s="168">
        <v>446</v>
      </c>
      <c r="R35" s="168">
        <v>601237.63</v>
      </c>
      <c r="S35" s="168">
        <v>0</v>
      </c>
      <c r="T35" s="168">
        <v>282</v>
      </c>
      <c r="U35" s="168">
        <v>585358.68000000005</v>
      </c>
      <c r="V35" s="168">
        <v>0</v>
      </c>
      <c r="W35" s="168">
        <v>425</v>
      </c>
      <c r="X35" s="168">
        <v>1445124.85</v>
      </c>
      <c r="Y35" s="168">
        <v>0</v>
      </c>
      <c r="Z35" s="168">
        <v>836</v>
      </c>
      <c r="AA35" s="168">
        <v>6277318</v>
      </c>
      <c r="AB35" s="168">
        <v>0</v>
      </c>
      <c r="AC35" s="168">
        <v>653</v>
      </c>
      <c r="AD35" s="168">
        <v>23907446.420000002</v>
      </c>
      <c r="AE35" s="168">
        <v>0</v>
      </c>
      <c r="AF35" s="168">
        <v>3081</v>
      </c>
      <c r="AG35" s="168">
        <v>33164049.25</v>
      </c>
    </row>
    <row r="36" spans="1:33" s="24" customFormat="1" ht="11.25" customHeight="1" x14ac:dyDescent="0.2">
      <c r="A36" s="34" t="s">
        <v>21</v>
      </c>
      <c r="B36" s="170">
        <v>459</v>
      </c>
      <c r="C36" s="170">
        <v>6950.9</v>
      </c>
      <c r="D36" s="170">
        <v>0</v>
      </c>
      <c r="E36" s="170">
        <v>221</v>
      </c>
      <c r="F36" s="170">
        <v>1208.03</v>
      </c>
      <c r="G36" s="170">
        <v>0</v>
      </c>
      <c r="H36" s="170">
        <v>501</v>
      </c>
      <c r="I36" s="170">
        <v>3107.29</v>
      </c>
      <c r="J36" s="170">
        <v>0</v>
      </c>
      <c r="K36" s="170">
        <v>727</v>
      </c>
      <c r="L36" s="170">
        <v>11533.89</v>
      </c>
      <c r="M36" s="170">
        <v>0</v>
      </c>
      <c r="N36" s="170">
        <v>2192</v>
      </c>
      <c r="O36" s="170">
        <v>72373.72</v>
      </c>
      <c r="P36" s="170">
        <v>0</v>
      </c>
      <c r="Q36" s="170">
        <v>1582</v>
      </c>
      <c r="R36" s="170">
        <v>134347.23000000001</v>
      </c>
      <c r="S36" s="170">
        <v>0</v>
      </c>
      <c r="T36" s="170">
        <v>701</v>
      </c>
      <c r="U36" s="170">
        <v>102822.79</v>
      </c>
      <c r="V36" s="170">
        <v>0</v>
      </c>
      <c r="W36" s="170">
        <v>836</v>
      </c>
      <c r="X36" s="170">
        <v>180195.3</v>
      </c>
      <c r="Y36" s="170">
        <v>0</v>
      </c>
      <c r="Z36" s="170">
        <v>1241</v>
      </c>
      <c r="AA36" s="170">
        <v>512867.85</v>
      </c>
      <c r="AB36" s="170">
        <v>0</v>
      </c>
      <c r="AC36" s="170">
        <v>757</v>
      </c>
      <c r="AD36" s="170">
        <v>1190146.5600000001</v>
      </c>
      <c r="AE36" s="170">
        <v>0</v>
      </c>
      <c r="AF36" s="170">
        <v>9217</v>
      </c>
      <c r="AG36" s="170">
        <v>2215553.54</v>
      </c>
    </row>
    <row r="37" spans="1:33" s="24" customFormat="1" ht="11.25" customHeight="1" thickBot="1" x14ac:dyDescent="0.25">
      <c r="A37" s="36" t="s">
        <v>4</v>
      </c>
      <c r="B37" s="169">
        <v>1361</v>
      </c>
      <c r="C37" s="169">
        <v>19027.07</v>
      </c>
      <c r="D37" s="169">
        <v>0</v>
      </c>
      <c r="E37" s="169">
        <v>574</v>
      </c>
      <c r="F37" s="169">
        <v>8474.6</v>
      </c>
      <c r="G37" s="169">
        <v>0</v>
      </c>
      <c r="H37" s="169">
        <v>1112</v>
      </c>
      <c r="I37" s="169">
        <v>16817.16</v>
      </c>
      <c r="J37" s="169">
        <v>0</v>
      </c>
      <c r="K37" s="169">
        <v>1201</v>
      </c>
      <c r="L37" s="169">
        <v>31047.89</v>
      </c>
      <c r="M37" s="169">
        <v>0</v>
      </c>
      <c r="N37" s="169">
        <v>3269</v>
      </c>
      <c r="O37" s="169">
        <v>189902.79</v>
      </c>
      <c r="P37" s="169">
        <v>0</v>
      </c>
      <c r="Q37" s="169">
        <v>1928</v>
      </c>
      <c r="R37" s="169">
        <v>311803.65999999997</v>
      </c>
      <c r="S37" s="169">
        <v>0</v>
      </c>
      <c r="T37" s="169">
        <v>821</v>
      </c>
      <c r="U37" s="169">
        <v>223301.4</v>
      </c>
      <c r="V37" s="169">
        <v>0</v>
      </c>
      <c r="W37" s="169">
        <v>974</v>
      </c>
      <c r="X37" s="169">
        <v>399391.34</v>
      </c>
      <c r="Y37" s="169">
        <v>0</v>
      </c>
      <c r="Z37" s="169">
        <v>1424</v>
      </c>
      <c r="AA37" s="169">
        <v>1165693.6200000001</v>
      </c>
      <c r="AB37" s="169">
        <v>0</v>
      </c>
      <c r="AC37" s="169">
        <v>881</v>
      </c>
      <c r="AD37" s="169">
        <v>3715133.78</v>
      </c>
      <c r="AE37" s="169">
        <v>0</v>
      </c>
      <c r="AF37" s="169">
        <v>13545</v>
      </c>
      <c r="AG37" s="169">
        <v>6080593.3099999996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905F-56CC-467B-9094-EBC16876A721}">
  <sheetPr codeName="Feuil36">
    <tabColor theme="9" tint="0.39997558519241921"/>
  </sheetPr>
  <dimension ref="A1:AG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182</v>
      </c>
    </row>
    <row r="2" spans="1:33" ht="11.25" customHeight="1" x14ac:dyDescent="0.3"/>
    <row r="3" spans="1:33" ht="11.25" customHeight="1" x14ac:dyDescent="0.3">
      <c r="A3" s="2" t="str">
        <f>'Liste des tableaux'!B35</f>
        <v>Statistiques fiscales détaillées des multinationales selon la tranche d’actif – 2021</v>
      </c>
    </row>
    <row r="4" spans="1:33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25"/>
      <c r="B5" s="194" t="s">
        <v>74</v>
      </c>
      <c r="C5" s="194"/>
      <c r="D5" s="25"/>
      <c r="E5" s="194" t="s">
        <v>75</v>
      </c>
      <c r="F5" s="194"/>
      <c r="G5" s="25"/>
      <c r="H5" s="194" t="s">
        <v>76</v>
      </c>
      <c r="I5" s="194"/>
      <c r="K5" s="194" t="s">
        <v>77</v>
      </c>
      <c r="L5" s="194"/>
      <c r="M5" s="25"/>
      <c r="N5" s="194" t="s">
        <v>78</v>
      </c>
      <c r="O5" s="194"/>
      <c r="P5" s="25"/>
      <c r="Q5" s="194" t="s">
        <v>79</v>
      </c>
      <c r="R5" s="194"/>
      <c r="T5" s="194" t="s">
        <v>80</v>
      </c>
      <c r="U5" s="194"/>
      <c r="V5" s="25"/>
      <c r="W5" s="194" t="s">
        <v>81</v>
      </c>
      <c r="X5" s="194"/>
      <c r="Y5" s="25"/>
      <c r="Z5" s="194" t="s">
        <v>82</v>
      </c>
      <c r="AA5" s="194"/>
      <c r="AC5" s="194" t="s">
        <v>83</v>
      </c>
      <c r="AD5" s="194"/>
      <c r="AE5" s="25"/>
      <c r="AF5" s="194" t="s">
        <v>1</v>
      </c>
      <c r="AG5" s="194"/>
    </row>
    <row r="6" spans="1:33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  <c r="J6" s="38"/>
      <c r="K6" s="38" t="s">
        <v>16</v>
      </c>
      <c r="L6" s="38" t="s">
        <v>25</v>
      </c>
      <c r="M6" s="38"/>
      <c r="N6" s="38" t="s">
        <v>16</v>
      </c>
      <c r="O6" s="38" t="s">
        <v>25</v>
      </c>
      <c r="P6" s="38"/>
      <c r="Q6" s="38" t="s">
        <v>16</v>
      </c>
      <c r="R6" s="38" t="s">
        <v>25</v>
      </c>
      <c r="S6" s="38"/>
      <c r="T6" s="38" t="s">
        <v>16</v>
      </c>
      <c r="U6" s="38" t="s">
        <v>25</v>
      </c>
      <c r="V6" s="38"/>
      <c r="W6" s="38" t="s">
        <v>16</v>
      </c>
      <c r="X6" s="38" t="s">
        <v>25</v>
      </c>
      <c r="Y6" s="38"/>
      <c r="Z6" s="38" t="s">
        <v>16</v>
      </c>
      <c r="AA6" s="38" t="s">
        <v>25</v>
      </c>
      <c r="AB6" s="38"/>
      <c r="AC6" s="38" t="s">
        <v>16</v>
      </c>
      <c r="AD6" s="38" t="s">
        <v>25</v>
      </c>
      <c r="AE6" s="38"/>
      <c r="AF6" s="38" t="s">
        <v>16</v>
      </c>
      <c r="AG6" s="38" t="s">
        <v>25</v>
      </c>
    </row>
    <row r="7" spans="1:33" s="24" customFormat="1" ht="11.25" customHeight="1" x14ac:dyDescent="0.2">
      <c r="A7" s="25" t="s">
        <v>26</v>
      </c>
      <c r="B7" s="109">
        <v>5760</v>
      </c>
      <c r="C7" s="109">
        <v>0</v>
      </c>
      <c r="D7" s="109">
        <v>0</v>
      </c>
      <c r="E7" s="109">
        <v>778</v>
      </c>
      <c r="F7" s="109">
        <v>0</v>
      </c>
      <c r="G7" s="109">
        <v>0</v>
      </c>
      <c r="H7" s="109">
        <v>1494</v>
      </c>
      <c r="I7" s="109">
        <v>0</v>
      </c>
      <c r="J7" s="109">
        <v>0</v>
      </c>
      <c r="K7" s="109">
        <v>1665</v>
      </c>
      <c r="L7" s="109">
        <v>0</v>
      </c>
      <c r="M7" s="109">
        <v>0</v>
      </c>
      <c r="N7" s="109">
        <v>4820</v>
      </c>
      <c r="O7" s="109">
        <v>0</v>
      </c>
      <c r="P7" s="109">
        <v>0</v>
      </c>
      <c r="Q7" s="109">
        <v>3346</v>
      </c>
      <c r="R7" s="109">
        <v>0</v>
      </c>
      <c r="S7" s="109">
        <v>0</v>
      </c>
      <c r="T7" s="109">
        <v>1254</v>
      </c>
      <c r="U7" s="109">
        <v>0</v>
      </c>
      <c r="V7" s="109">
        <v>0</v>
      </c>
      <c r="W7" s="109">
        <v>1376</v>
      </c>
      <c r="X7" s="109">
        <v>0</v>
      </c>
      <c r="Y7" s="109">
        <v>0</v>
      </c>
      <c r="Z7" s="109">
        <v>1830</v>
      </c>
      <c r="AA7" s="109">
        <v>0</v>
      </c>
      <c r="AB7" s="109">
        <v>0</v>
      </c>
      <c r="AC7" s="109">
        <v>1414</v>
      </c>
      <c r="AD7" s="109">
        <v>0</v>
      </c>
      <c r="AE7" s="109">
        <v>0</v>
      </c>
      <c r="AF7" s="109">
        <v>23737</v>
      </c>
      <c r="AG7" s="109">
        <v>0</v>
      </c>
    </row>
    <row r="8" spans="1:33" s="24" customFormat="1" ht="11.25" customHeight="1" x14ac:dyDescent="0.2">
      <c r="A8" s="25" t="s">
        <v>27</v>
      </c>
      <c r="B8" s="110">
        <v>0</v>
      </c>
      <c r="C8" s="110">
        <v>0</v>
      </c>
      <c r="D8" s="110">
        <v>0</v>
      </c>
      <c r="E8" s="110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  <c r="AD8" s="110">
        <v>0</v>
      </c>
      <c r="AE8" s="110">
        <v>0</v>
      </c>
      <c r="AF8" s="110">
        <v>0</v>
      </c>
      <c r="AG8" s="110">
        <v>0</v>
      </c>
    </row>
    <row r="9" spans="1:33" s="24" customFormat="1" ht="11.25" customHeight="1" x14ac:dyDescent="0.2">
      <c r="A9" s="33" t="s">
        <v>28</v>
      </c>
      <c r="B9" s="110">
        <v>2507</v>
      </c>
      <c r="C9" s="110">
        <v>34011640.280000001</v>
      </c>
      <c r="D9" s="110">
        <v>0</v>
      </c>
      <c r="E9" s="110">
        <v>585</v>
      </c>
      <c r="F9" s="110">
        <v>223084.43</v>
      </c>
      <c r="G9" s="110">
        <v>0</v>
      </c>
      <c r="H9" s="110">
        <v>1213</v>
      </c>
      <c r="I9" s="110">
        <v>870962.87</v>
      </c>
      <c r="J9" s="110">
        <v>0</v>
      </c>
      <c r="K9" s="110">
        <v>1406</v>
      </c>
      <c r="L9" s="110">
        <v>1465375.29</v>
      </c>
      <c r="M9" s="110">
        <v>0</v>
      </c>
      <c r="N9" s="110">
        <v>4285</v>
      </c>
      <c r="O9" s="110">
        <v>11720229.24</v>
      </c>
      <c r="P9" s="110">
        <v>0</v>
      </c>
      <c r="Q9" s="110">
        <v>3079</v>
      </c>
      <c r="R9" s="110">
        <v>26327594.25</v>
      </c>
      <c r="S9" s="110">
        <v>0</v>
      </c>
      <c r="T9" s="110">
        <v>1181</v>
      </c>
      <c r="U9" s="110">
        <v>21415619.960000001</v>
      </c>
      <c r="V9" s="110">
        <v>0</v>
      </c>
      <c r="W9" s="110">
        <v>1301</v>
      </c>
      <c r="X9" s="110">
        <v>45615215.729999997</v>
      </c>
      <c r="Y9" s="110">
        <v>0</v>
      </c>
      <c r="Z9" s="110">
        <v>1738</v>
      </c>
      <c r="AA9" s="110">
        <v>149153346.88999999</v>
      </c>
      <c r="AB9" s="110">
        <v>0</v>
      </c>
      <c r="AC9" s="110">
        <v>1363</v>
      </c>
      <c r="AD9" s="110">
        <v>1148110068.3399999</v>
      </c>
      <c r="AE9" s="110">
        <v>0</v>
      </c>
      <c r="AF9" s="110">
        <v>18658</v>
      </c>
      <c r="AG9" s="110">
        <v>1438913137.28</v>
      </c>
    </row>
    <row r="10" spans="1:33" s="24" customFormat="1" ht="11.25" customHeight="1" x14ac:dyDescent="0.2">
      <c r="A10" s="28" t="s">
        <v>29</v>
      </c>
      <c r="B10" s="110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0">
        <v>0</v>
      </c>
      <c r="V10" s="110">
        <v>0</v>
      </c>
      <c r="W10" s="110">
        <v>0</v>
      </c>
      <c r="X10" s="110">
        <v>0</v>
      </c>
      <c r="Y10" s="110">
        <v>0</v>
      </c>
      <c r="Z10" s="110">
        <v>0</v>
      </c>
      <c r="AA10" s="110">
        <v>0</v>
      </c>
      <c r="AB10" s="110">
        <v>0</v>
      </c>
      <c r="AC10" s="110">
        <v>0</v>
      </c>
      <c r="AD10" s="110">
        <v>0</v>
      </c>
      <c r="AE10" s="110">
        <v>0</v>
      </c>
      <c r="AF10" s="110">
        <v>0</v>
      </c>
      <c r="AG10" s="110">
        <v>0</v>
      </c>
    </row>
    <row r="11" spans="1:33" s="24" customFormat="1" ht="11.25" customHeight="1" x14ac:dyDescent="0.2">
      <c r="A11" s="25" t="s">
        <v>30</v>
      </c>
      <c r="B11" s="109">
        <v>3797</v>
      </c>
      <c r="C11" s="109">
        <v>5826164.9299999997</v>
      </c>
      <c r="D11" s="109">
        <v>0</v>
      </c>
      <c r="E11" s="109">
        <v>723</v>
      </c>
      <c r="F11" s="109">
        <v>22802.79</v>
      </c>
      <c r="G11" s="109">
        <v>0</v>
      </c>
      <c r="H11" s="109">
        <v>1424</v>
      </c>
      <c r="I11" s="109">
        <v>93012.01</v>
      </c>
      <c r="J11" s="109">
        <v>0</v>
      </c>
      <c r="K11" s="109">
        <v>1583</v>
      </c>
      <c r="L11" s="109">
        <v>222783.45</v>
      </c>
      <c r="M11" s="109">
        <v>0</v>
      </c>
      <c r="N11" s="109">
        <v>4693</v>
      </c>
      <c r="O11" s="109">
        <v>1606881.07</v>
      </c>
      <c r="P11" s="109">
        <v>0</v>
      </c>
      <c r="Q11" s="109">
        <v>3290</v>
      </c>
      <c r="R11" s="109">
        <v>3115257.43</v>
      </c>
      <c r="S11" s="109">
        <v>0</v>
      </c>
      <c r="T11" s="109">
        <v>1230</v>
      </c>
      <c r="U11" s="109">
        <v>2387482.12</v>
      </c>
      <c r="V11" s="109">
        <v>0</v>
      </c>
      <c r="W11" s="109">
        <v>1356</v>
      </c>
      <c r="X11" s="109">
        <v>4716404.18</v>
      </c>
      <c r="Y11" s="109">
        <v>0</v>
      </c>
      <c r="Z11" s="109">
        <v>1766</v>
      </c>
      <c r="AA11" s="109">
        <v>14266757.199999999</v>
      </c>
      <c r="AB11" s="109">
        <v>0</v>
      </c>
      <c r="AC11" s="109">
        <v>1384</v>
      </c>
      <c r="AD11" s="109">
        <v>181947268.55000001</v>
      </c>
      <c r="AE11" s="109">
        <v>0</v>
      </c>
      <c r="AF11" s="109">
        <v>21246</v>
      </c>
      <c r="AG11" s="109">
        <v>214204813.72</v>
      </c>
    </row>
    <row r="12" spans="1:33" s="24" customFormat="1" ht="11.25" customHeight="1" x14ac:dyDescent="0.2">
      <c r="A12" s="33" t="s">
        <v>31</v>
      </c>
      <c r="B12" s="110">
        <v>1561</v>
      </c>
      <c r="C12" s="110">
        <v>7882195.5</v>
      </c>
      <c r="D12" s="110">
        <v>0</v>
      </c>
      <c r="E12" s="110">
        <v>383</v>
      </c>
      <c r="F12" s="110">
        <v>81405.55</v>
      </c>
      <c r="G12" s="110">
        <v>0</v>
      </c>
      <c r="H12" s="110">
        <v>847</v>
      </c>
      <c r="I12" s="110">
        <v>235180.12</v>
      </c>
      <c r="J12" s="110">
        <v>0</v>
      </c>
      <c r="K12" s="110">
        <v>1028</v>
      </c>
      <c r="L12" s="110">
        <v>320856.96999999997</v>
      </c>
      <c r="M12" s="110">
        <v>0</v>
      </c>
      <c r="N12" s="110">
        <v>3263</v>
      </c>
      <c r="O12" s="110">
        <v>2136363.9300000002</v>
      </c>
      <c r="P12" s="110">
        <v>0</v>
      </c>
      <c r="Q12" s="110">
        <v>2477</v>
      </c>
      <c r="R12" s="110">
        <v>4009187.81</v>
      </c>
      <c r="S12" s="110">
        <v>0</v>
      </c>
      <c r="T12" s="110">
        <v>946</v>
      </c>
      <c r="U12" s="110">
        <v>2910593.5</v>
      </c>
      <c r="V12" s="110">
        <v>0</v>
      </c>
      <c r="W12" s="110">
        <v>1042</v>
      </c>
      <c r="X12" s="110">
        <v>5548568.9699999997</v>
      </c>
      <c r="Y12" s="110">
        <v>0</v>
      </c>
      <c r="Z12" s="110">
        <v>1341</v>
      </c>
      <c r="AA12" s="110">
        <v>17952563.370000001</v>
      </c>
      <c r="AB12" s="110">
        <v>0</v>
      </c>
      <c r="AC12" s="110">
        <v>1114</v>
      </c>
      <c r="AD12" s="110">
        <v>216022025.78999999</v>
      </c>
      <c r="AE12" s="110">
        <v>0</v>
      </c>
      <c r="AF12" s="110">
        <v>14002</v>
      </c>
      <c r="AG12" s="110">
        <v>257098941.50999999</v>
      </c>
    </row>
    <row r="13" spans="1:33" s="24" customFormat="1" ht="11.25" customHeight="1" x14ac:dyDescent="0.2">
      <c r="A13" s="33" t="s">
        <v>32</v>
      </c>
      <c r="B13" s="110">
        <v>2236</v>
      </c>
      <c r="C13" s="110">
        <v>-2056030.57</v>
      </c>
      <c r="D13" s="110">
        <v>0</v>
      </c>
      <c r="E13" s="110">
        <v>340</v>
      </c>
      <c r="F13" s="110">
        <v>-58602.76</v>
      </c>
      <c r="G13" s="110">
        <v>0</v>
      </c>
      <c r="H13" s="110">
        <v>577</v>
      </c>
      <c r="I13" s="110">
        <v>-142168.10999999999</v>
      </c>
      <c r="J13" s="110">
        <v>0</v>
      </c>
      <c r="K13" s="110">
        <v>555</v>
      </c>
      <c r="L13" s="110">
        <v>-98073.52</v>
      </c>
      <c r="M13" s="110">
        <v>0</v>
      </c>
      <c r="N13" s="110">
        <v>1430</v>
      </c>
      <c r="O13" s="110">
        <v>-529482.87</v>
      </c>
      <c r="P13" s="110">
        <v>0</v>
      </c>
      <c r="Q13" s="110">
        <v>813</v>
      </c>
      <c r="R13" s="110">
        <v>-893930.38</v>
      </c>
      <c r="S13" s="110">
        <v>0</v>
      </c>
      <c r="T13" s="110">
        <v>284</v>
      </c>
      <c r="U13" s="110">
        <v>-523111.38</v>
      </c>
      <c r="V13" s="110">
        <v>0</v>
      </c>
      <c r="W13" s="110">
        <v>314</v>
      </c>
      <c r="X13" s="110">
        <v>-832164.79</v>
      </c>
      <c r="Y13" s="110">
        <v>0</v>
      </c>
      <c r="Z13" s="110">
        <v>425</v>
      </c>
      <c r="AA13" s="110">
        <v>-3685806.17</v>
      </c>
      <c r="AB13" s="110">
        <v>0</v>
      </c>
      <c r="AC13" s="110">
        <v>270</v>
      </c>
      <c r="AD13" s="110">
        <v>-34074757.240000002</v>
      </c>
      <c r="AE13" s="110">
        <v>0</v>
      </c>
      <c r="AF13" s="110">
        <v>7244</v>
      </c>
      <c r="AG13" s="110">
        <v>-42894127.789999999</v>
      </c>
    </row>
    <row r="14" spans="1:33" s="24" customFormat="1" ht="11.25" customHeight="1" x14ac:dyDescent="0.2">
      <c r="A14" s="25" t="s">
        <v>33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0</v>
      </c>
      <c r="AC14" s="110">
        <v>0</v>
      </c>
      <c r="AD14" s="110">
        <v>0</v>
      </c>
      <c r="AE14" s="110">
        <v>0</v>
      </c>
      <c r="AF14" s="110">
        <v>0</v>
      </c>
      <c r="AG14" s="110">
        <v>0</v>
      </c>
    </row>
    <row r="15" spans="1:33" s="24" customFormat="1" ht="11.25" customHeight="1" x14ac:dyDescent="0.2">
      <c r="A15" s="33" t="s">
        <v>34</v>
      </c>
      <c r="B15" s="110">
        <v>1034</v>
      </c>
      <c r="C15" s="110">
        <v>1155151.3500000001</v>
      </c>
      <c r="D15" s="110">
        <v>0</v>
      </c>
      <c r="E15" s="110">
        <v>282</v>
      </c>
      <c r="F15" s="110">
        <v>2545.08</v>
      </c>
      <c r="G15" s="110">
        <v>0</v>
      </c>
      <c r="H15" s="110">
        <v>674</v>
      </c>
      <c r="I15" s="110">
        <v>11300.4</v>
      </c>
      <c r="J15" s="110">
        <v>0</v>
      </c>
      <c r="K15" s="110">
        <v>813</v>
      </c>
      <c r="L15" s="110">
        <v>23633.87</v>
      </c>
      <c r="M15" s="110">
        <v>0</v>
      </c>
      <c r="N15" s="110">
        <v>2776</v>
      </c>
      <c r="O15" s="110">
        <v>200318.2</v>
      </c>
      <c r="P15" s="110">
        <v>0</v>
      </c>
      <c r="Q15" s="110">
        <v>2165</v>
      </c>
      <c r="R15" s="110">
        <v>537311.79</v>
      </c>
      <c r="S15" s="110">
        <v>0</v>
      </c>
      <c r="T15" s="110">
        <v>885</v>
      </c>
      <c r="U15" s="110">
        <v>414408.87</v>
      </c>
      <c r="V15" s="110">
        <v>0</v>
      </c>
      <c r="W15" s="110">
        <v>994</v>
      </c>
      <c r="X15" s="110">
        <v>906064.96</v>
      </c>
      <c r="Y15" s="110">
        <v>0</v>
      </c>
      <c r="Z15" s="110">
        <v>1308</v>
      </c>
      <c r="AA15" s="110">
        <v>3630205.44</v>
      </c>
      <c r="AB15" s="110">
        <v>0</v>
      </c>
      <c r="AC15" s="110">
        <v>1046</v>
      </c>
      <c r="AD15" s="110">
        <v>35017038.090000004</v>
      </c>
      <c r="AE15" s="110">
        <v>0</v>
      </c>
      <c r="AF15" s="110">
        <v>11977</v>
      </c>
      <c r="AG15" s="110">
        <v>41897978.060000002</v>
      </c>
    </row>
    <row r="16" spans="1:33" s="24" customFormat="1" ht="11.25" customHeight="1" x14ac:dyDescent="0.2">
      <c r="A16" s="33" t="s">
        <v>35</v>
      </c>
      <c r="B16" s="110">
        <v>2199</v>
      </c>
      <c r="C16" s="110">
        <v>4851368.4400000004</v>
      </c>
      <c r="D16" s="110">
        <v>0</v>
      </c>
      <c r="E16" s="110">
        <v>448</v>
      </c>
      <c r="F16" s="110">
        <v>57764.37</v>
      </c>
      <c r="G16" s="110">
        <v>0</v>
      </c>
      <c r="H16" s="110">
        <v>947</v>
      </c>
      <c r="I16" s="110">
        <v>158790.09</v>
      </c>
      <c r="J16" s="110">
        <v>0</v>
      </c>
      <c r="K16" s="110">
        <v>1216</v>
      </c>
      <c r="L16" s="110">
        <v>455573.97</v>
      </c>
      <c r="M16" s="110">
        <v>0</v>
      </c>
      <c r="N16" s="110">
        <v>3896</v>
      </c>
      <c r="O16" s="110">
        <v>1234394.9099999999</v>
      </c>
      <c r="P16" s="110">
        <v>0</v>
      </c>
      <c r="Q16" s="110">
        <v>2924</v>
      </c>
      <c r="R16" s="110">
        <v>2336543.31</v>
      </c>
      <c r="S16" s="110">
        <v>0</v>
      </c>
      <c r="T16" s="110">
        <v>1132</v>
      </c>
      <c r="U16" s="110">
        <v>1701278.85</v>
      </c>
      <c r="V16" s="110">
        <v>0</v>
      </c>
      <c r="W16" s="110">
        <v>1236</v>
      </c>
      <c r="X16" s="110">
        <v>2854315.3</v>
      </c>
      <c r="Y16" s="110">
        <v>0</v>
      </c>
      <c r="Z16" s="110">
        <v>1701</v>
      </c>
      <c r="AA16" s="110">
        <v>13250860.82</v>
      </c>
      <c r="AB16" s="110">
        <v>0</v>
      </c>
      <c r="AC16" s="110">
        <v>1326</v>
      </c>
      <c r="AD16" s="110">
        <v>353044060.72000003</v>
      </c>
      <c r="AE16" s="110">
        <v>0</v>
      </c>
      <c r="AF16" s="110">
        <v>17025</v>
      </c>
      <c r="AG16" s="110">
        <v>379944950.79000002</v>
      </c>
    </row>
    <row r="17" spans="1:33" s="24" customFormat="1" ht="11.25" customHeight="1" x14ac:dyDescent="0.2">
      <c r="A17" s="25" t="s">
        <v>36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  <c r="AD17" s="110">
        <v>0</v>
      </c>
      <c r="AE17" s="110">
        <v>0</v>
      </c>
      <c r="AF17" s="110">
        <v>0</v>
      </c>
      <c r="AG17" s="110">
        <v>0</v>
      </c>
    </row>
    <row r="18" spans="1:33" s="24" customFormat="1" ht="11.25" customHeight="1" x14ac:dyDescent="0.2">
      <c r="A18" s="33" t="s">
        <v>37</v>
      </c>
      <c r="B18" s="110">
        <v>1257</v>
      </c>
      <c r="C18" s="110">
        <v>940706.3</v>
      </c>
      <c r="D18" s="110">
        <v>0</v>
      </c>
      <c r="E18" s="110">
        <v>322</v>
      </c>
      <c r="F18" s="110">
        <v>3310.56</v>
      </c>
      <c r="G18" s="110">
        <v>0</v>
      </c>
      <c r="H18" s="110">
        <v>757</v>
      </c>
      <c r="I18" s="110">
        <v>13628.83</v>
      </c>
      <c r="J18" s="110">
        <v>0</v>
      </c>
      <c r="K18" s="110">
        <v>902</v>
      </c>
      <c r="L18" s="110">
        <v>26942.6</v>
      </c>
      <c r="M18" s="110">
        <v>0</v>
      </c>
      <c r="N18" s="110">
        <v>3067</v>
      </c>
      <c r="O18" s="110">
        <v>239648.5</v>
      </c>
      <c r="P18" s="110">
        <v>0</v>
      </c>
      <c r="Q18" s="110">
        <v>2359</v>
      </c>
      <c r="R18" s="110">
        <v>561861.52</v>
      </c>
      <c r="S18" s="110">
        <v>0</v>
      </c>
      <c r="T18" s="110">
        <v>956</v>
      </c>
      <c r="U18" s="110">
        <v>427185.91</v>
      </c>
      <c r="V18" s="110">
        <v>0</v>
      </c>
      <c r="W18" s="110">
        <v>1073</v>
      </c>
      <c r="X18" s="110">
        <v>892883.03</v>
      </c>
      <c r="Y18" s="110">
        <v>0</v>
      </c>
      <c r="Z18" s="110">
        <v>1407</v>
      </c>
      <c r="AA18" s="110">
        <v>3399431.72</v>
      </c>
      <c r="AB18" s="110">
        <v>0</v>
      </c>
      <c r="AC18" s="110">
        <v>1119</v>
      </c>
      <c r="AD18" s="110">
        <v>47046245.140000001</v>
      </c>
      <c r="AE18" s="110">
        <v>0</v>
      </c>
      <c r="AF18" s="110">
        <v>13219</v>
      </c>
      <c r="AG18" s="110">
        <v>53551844.100000001</v>
      </c>
    </row>
    <row r="19" spans="1:33" s="24" customFormat="1" ht="11.25" customHeight="1" x14ac:dyDescent="0.2">
      <c r="A19" s="33" t="s">
        <v>38</v>
      </c>
      <c r="B19" s="110">
        <v>1314</v>
      </c>
      <c r="C19" s="110">
        <v>7337138.4400000004</v>
      </c>
      <c r="D19" s="110">
        <v>0</v>
      </c>
      <c r="E19" s="110">
        <v>222</v>
      </c>
      <c r="F19" s="110">
        <v>29628.06</v>
      </c>
      <c r="G19" s="110">
        <v>0</v>
      </c>
      <c r="H19" s="110">
        <v>513</v>
      </c>
      <c r="I19" s="110">
        <v>168660.5</v>
      </c>
      <c r="J19" s="110">
        <v>0</v>
      </c>
      <c r="K19" s="110">
        <v>777</v>
      </c>
      <c r="L19" s="110">
        <v>507053.1</v>
      </c>
      <c r="M19" s="110">
        <v>0</v>
      </c>
      <c r="N19" s="110">
        <v>2884</v>
      </c>
      <c r="O19" s="110">
        <v>1258072.33</v>
      </c>
      <c r="P19" s="110">
        <v>0</v>
      </c>
      <c r="Q19" s="110">
        <v>2565</v>
      </c>
      <c r="R19" s="110">
        <v>2676994.54</v>
      </c>
      <c r="S19" s="110">
        <v>0</v>
      </c>
      <c r="T19" s="110">
        <v>1020</v>
      </c>
      <c r="U19" s="110">
        <v>1777344.12</v>
      </c>
      <c r="V19" s="110">
        <v>0</v>
      </c>
      <c r="W19" s="110">
        <v>1195</v>
      </c>
      <c r="X19" s="110">
        <v>3569287.19</v>
      </c>
      <c r="Y19" s="110">
        <v>0</v>
      </c>
      <c r="Z19" s="110">
        <v>1615</v>
      </c>
      <c r="AA19" s="110">
        <v>13152777.91</v>
      </c>
      <c r="AB19" s="110">
        <v>0</v>
      </c>
      <c r="AC19" s="110">
        <v>1317</v>
      </c>
      <c r="AD19" s="110">
        <v>344171624.52999997</v>
      </c>
      <c r="AE19" s="110">
        <v>0</v>
      </c>
      <c r="AF19" s="110">
        <v>13422</v>
      </c>
      <c r="AG19" s="110">
        <v>374648580.72000003</v>
      </c>
    </row>
    <row r="20" spans="1:33" s="24" customFormat="1" ht="11.25" customHeight="1" x14ac:dyDescent="0.2">
      <c r="A20" s="25" t="s">
        <v>39</v>
      </c>
      <c r="B20" s="109">
        <v>3929</v>
      </c>
      <c r="C20" s="109">
        <v>3554839.97</v>
      </c>
      <c r="D20" s="109">
        <v>0</v>
      </c>
      <c r="E20" s="109">
        <v>729</v>
      </c>
      <c r="F20" s="109">
        <v>50173.63</v>
      </c>
      <c r="G20" s="109">
        <v>0</v>
      </c>
      <c r="H20" s="109">
        <v>1419</v>
      </c>
      <c r="I20" s="109">
        <v>80813.17</v>
      </c>
      <c r="J20" s="109">
        <v>0</v>
      </c>
      <c r="K20" s="109">
        <v>1579</v>
      </c>
      <c r="L20" s="109">
        <v>167995.6</v>
      </c>
      <c r="M20" s="109">
        <v>0</v>
      </c>
      <c r="N20" s="109">
        <v>4671</v>
      </c>
      <c r="O20" s="109">
        <v>1543873.35</v>
      </c>
      <c r="P20" s="109">
        <v>0</v>
      </c>
      <c r="Q20" s="109">
        <v>3257</v>
      </c>
      <c r="R20" s="109">
        <v>2750256.46</v>
      </c>
      <c r="S20" s="109">
        <v>0</v>
      </c>
      <c r="T20" s="109">
        <v>1226</v>
      </c>
      <c r="U20" s="109">
        <v>2298639.81</v>
      </c>
      <c r="V20" s="109">
        <v>0</v>
      </c>
      <c r="W20" s="109">
        <v>1349</v>
      </c>
      <c r="X20" s="109">
        <v>4014614.23</v>
      </c>
      <c r="Y20" s="109">
        <v>0</v>
      </c>
      <c r="Z20" s="109">
        <v>1759</v>
      </c>
      <c r="AA20" s="109">
        <v>14595613.83</v>
      </c>
      <c r="AB20" s="109">
        <v>0</v>
      </c>
      <c r="AC20" s="109">
        <v>1354</v>
      </c>
      <c r="AD20" s="109">
        <v>178790497.69</v>
      </c>
      <c r="AE20" s="109">
        <v>0</v>
      </c>
      <c r="AF20" s="109">
        <v>21272</v>
      </c>
      <c r="AG20" s="109">
        <v>207847317.74000001</v>
      </c>
    </row>
    <row r="21" spans="1:33" s="24" customFormat="1" ht="11.25" customHeight="1" x14ac:dyDescent="0.2">
      <c r="A21" s="33" t="s">
        <v>40</v>
      </c>
      <c r="B21" s="110">
        <v>1631</v>
      </c>
      <c r="C21" s="110">
        <v>4334871.53</v>
      </c>
      <c r="D21" s="110">
        <v>0</v>
      </c>
      <c r="E21" s="110">
        <v>389</v>
      </c>
      <c r="F21" s="110">
        <v>75881.009999999995</v>
      </c>
      <c r="G21" s="110">
        <v>0</v>
      </c>
      <c r="H21" s="110">
        <v>843</v>
      </c>
      <c r="I21" s="110">
        <v>168671.79</v>
      </c>
      <c r="J21" s="110">
        <v>0</v>
      </c>
      <c r="K21" s="110">
        <v>1007</v>
      </c>
      <c r="L21" s="110">
        <v>288005.48</v>
      </c>
      <c r="M21" s="110">
        <v>0</v>
      </c>
      <c r="N21" s="110">
        <v>3231</v>
      </c>
      <c r="O21" s="110">
        <v>2008974.28</v>
      </c>
      <c r="P21" s="110">
        <v>0</v>
      </c>
      <c r="Q21" s="110">
        <v>2405</v>
      </c>
      <c r="R21" s="110">
        <v>3638389.55</v>
      </c>
      <c r="S21" s="110">
        <v>0</v>
      </c>
      <c r="T21" s="110">
        <v>923</v>
      </c>
      <c r="U21" s="110">
        <v>2703695.08</v>
      </c>
      <c r="V21" s="110">
        <v>0</v>
      </c>
      <c r="W21" s="110">
        <v>1007</v>
      </c>
      <c r="X21" s="110">
        <v>4730697</v>
      </c>
      <c r="Y21" s="110">
        <v>0</v>
      </c>
      <c r="Z21" s="110">
        <v>1356</v>
      </c>
      <c r="AA21" s="110">
        <v>16910852.48</v>
      </c>
      <c r="AB21" s="110">
        <v>0</v>
      </c>
      <c r="AC21" s="110">
        <v>1109</v>
      </c>
      <c r="AD21" s="110">
        <v>190632926.96000001</v>
      </c>
      <c r="AE21" s="110">
        <v>0</v>
      </c>
      <c r="AF21" s="110">
        <v>13901</v>
      </c>
      <c r="AG21" s="110">
        <v>225492965.16999999</v>
      </c>
    </row>
    <row r="22" spans="1:33" s="24" customFormat="1" ht="11.25" customHeight="1" x14ac:dyDescent="0.2">
      <c r="A22" s="33" t="s">
        <v>41</v>
      </c>
      <c r="B22" s="110">
        <v>2298</v>
      </c>
      <c r="C22" s="110">
        <v>-780031.56</v>
      </c>
      <c r="D22" s="110">
        <v>0</v>
      </c>
      <c r="E22" s="110">
        <v>340</v>
      </c>
      <c r="F22" s="110">
        <v>-25707.38</v>
      </c>
      <c r="G22" s="110">
        <v>0</v>
      </c>
      <c r="H22" s="110">
        <v>576</v>
      </c>
      <c r="I22" s="110">
        <v>-87858.62</v>
      </c>
      <c r="J22" s="110">
        <v>0</v>
      </c>
      <c r="K22" s="110">
        <v>572</v>
      </c>
      <c r="L22" s="110">
        <v>-120009.88</v>
      </c>
      <c r="M22" s="110">
        <v>0</v>
      </c>
      <c r="N22" s="110">
        <v>1440</v>
      </c>
      <c r="O22" s="110">
        <v>-465100.93</v>
      </c>
      <c r="P22" s="110">
        <v>0</v>
      </c>
      <c r="Q22" s="110">
        <v>852</v>
      </c>
      <c r="R22" s="110">
        <v>-888133.08</v>
      </c>
      <c r="S22" s="110">
        <v>0</v>
      </c>
      <c r="T22" s="110">
        <v>303</v>
      </c>
      <c r="U22" s="110">
        <v>-405055.27</v>
      </c>
      <c r="V22" s="110">
        <v>0</v>
      </c>
      <c r="W22" s="110">
        <v>342</v>
      </c>
      <c r="X22" s="110">
        <v>-716082.77</v>
      </c>
      <c r="Y22" s="110">
        <v>0</v>
      </c>
      <c r="Z22" s="110">
        <v>403</v>
      </c>
      <c r="AA22" s="110">
        <v>-2315238.65</v>
      </c>
      <c r="AB22" s="110">
        <v>0</v>
      </c>
      <c r="AC22" s="110">
        <v>245</v>
      </c>
      <c r="AD22" s="110">
        <v>-11842429.27</v>
      </c>
      <c r="AE22" s="110">
        <v>0</v>
      </c>
      <c r="AF22" s="110">
        <v>7371</v>
      </c>
      <c r="AG22" s="110">
        <v>-17645647.43</v>
      </c>
    </row>
    <row r="23" spans="1:33" s="24" customFormat="1" ht="11.25" customHeight="1" x14ac:dyDescent="0.2">
      <c r="A23" s="25" t="s">
        <v>42</v>
      </c>
      <c r="B23" s="109">
        <v>961</v>
      </c>
      <c r="C23" s="109">
        <v>2267644.42</v>
      </c>
      <c r="D23" s="109">
        <v>0</v>
      </c>
      <c r="E23" s="109">
        <v>239</v>
      </c>
      <c r="F23" s="109">
        <v>61456.45</v>
      </c>
      <c r="G23" s="109">
        <v>0</v>
      </c>
      <c r="H23" s="109">
        <v>472</v>
      </c>
      <c r="I23" s="109">
        <v>100001.48</v>
      </c>
      <c r="J23" s="109">
        <v>0</v>
      </c>
      <c r="K23" s="109">
        <v>627</v>
      </c>
      <c r="L23" s="109">
        <v>122230.38</v>
      </c>
      <c r="M23" s="109">
        <v>0</v>
      </c>
      <c r="N23" s="109">
        <v>2057</v>
      </c>
      <c r="O23" s="109">
        <v>828410.38</v>
      </c>
      <c r="P23" s="109">
        <v>0</v>
      </c>
      <c r="Q23" s="109">
        <v>1546</v>
      </c>
      <c r="R23" s="109">
        <v>1311806.8899999999</v>
      </c>
      <c r="S23" s="109">
        <v>0</v>
      </c>
      <c r="T23" s="109">
        <v>599</v>
      </c>
      <c r="U23" s="109">
        <v>1099695.27</v>
      </c>
      <c r="V23" s="109">
        <v>0</v>
      </c>
      <c r="W23" s="109">
        <v>678</v>
      </c>
      <c r="X23" s="109">
        <v>1300571.1200000001</v>
      </c>
      <c r="Y23" s="109">
        <v>0</v>
      </c>
      <c r="Z23" s="109">
        <v>1012</v>
      </c>
      <c r="AA23" s="109">
        <v>5785748.0300000003</v>
      </c>
      <c r="AB23" s="109">
        <v>0</v>
      </c>
      <c r="AC23" s="109">
        <v>936</v>
      </c>
      <c r="AD23" s="109">
        <v>82605426.590000004</v>
      </c>
      <c r="AE23" s="109">
        <v>0</v>
      </c>
      <c r="AF23" s="109">
        <v>9127</v>
      </c>
      <c r="AG23" s="109">
        <v>95482991.030000001</v>
      </c>
    </row>
    <row r="24" spans="1:33" s="24" customFormat="1" ht="11.25" customHeight="1" x14ac:dyDescent="0.2">
      <c r="A24" s="33" t="s">
        <v>43</v>
      </c>
      <c r="B24" s="110">
        <v>138</v>
      </c>
      <c r="C24" s="110">
        <v>6238.54</v>
      </c>
      <c r="D24" s="110">
        <v>0</v>
      </c>
      <c r="E24" s="110">
        <v>28</v>
      </c>
      <c r="F24" s="110">
        <v>60.8</v>
      </c>
      <c r="G24" s="110">
        <v>0</v>
      </c>
      <c r="H24" s="110">
        <v>58</v>
      </c>
      <c r="I24" s="110">
        <v>375.24</v>
      </c>
      <c r="J24" s="110">
        <v>0</v>
      </c>
      <c r="K24" s="110">
        <v>104</v>
      </c>
      <c r="L24" s="110">
        <v>495.14</v>
      </c>
      <c r="M24" s="110">
        <v>0</v>
      </c>
      <c r="N24" s="110">
        <v>457</v>
      </c>
      <c r="O24" s="110">
        <v>7145.18</v>
      </c>
      <c r="P24" s="110">
        <v>0</v>
      </c>
      <c r="Q24" s="110">
        <v>449</v>
      </c>
      <c r="R24" s="110">
        <v>11806.51</v>
      </c>
      <c r="S24" s="110">
        <v>0</v>
      </c>
      <c r="T24" s="110">
        <v>223</v>
      </c>
      <c r="U24" s="110">
        <v>9775.4599999999991</v>
      </c>
      <c r="V24" s="110">
        <v>0</v>
      </c>
      <c r="W24" s="110">
        <v>298</v>
      </c>
      <c r="X24" s="110">
        <v>38579.53</v>
      </c>
      <c r="Y24" s="110">
        <v>0</v>
      </c>
      <c r="Z24" s="110">
        <v>529</v>
      </c>
      <c r="AA24" s="110">
        <v>87257.48</v>
      </c>
      <c r="AB24" s="110">
        <v>0</v>
      </c>
      <c r="AC24" s="110">
        <v>573</v>
      </c>
      <c r="AD24" s="110">
        <v>601927.24</v>
      </c>
      <c r="AE24" s="110">
        <v>0</v>
      </c>
      <c r="AF24" s="110">
        <v>2857</v>
      </c>
      <c r="AG24" s="110">
        <v>763661.12</v>
      </c>
    </row>
    <row r="25" spans="1:33" s="24" customFormat="1" ht="11.25" customHeight="1" x14ac:dyDescent="0.2">
      <c r="A25" s="33" t="s">
        <v>44</v>
      </c>
      <c r="B25" s="110">
        <v>268</v>
      </c>
      <c r="C25" s="110">
        <v>1480876.28</v>
      </c>
      <c r="D25" s="110">
        <v>0</v>
      </c>
      <c r="E25" s="110">
        <v>74</v>
      </c>
      <c r="F25" s="110">
        <v>56689.29</v>
      </c>
      <c r="G25" s="110">
        <v>0</v>
      </c>
      <c r="H25" s="110">
        <v>152</v>
      </c>
      <c r="I25" s="110">
        <v>78655.98</v>
      </c>
      <c r="J25" s="110">
        <v>0</v>
      </c>
      <c r="K25" s="110">
        <v>280</v>
      </c>
      <c r="L25" s="110">
        <v>93438.85</v>
      </c>
      <c r="M25" s="110">
        <v>0</v>
      </c>
      <c r="N25" s="110">
        <v>1023</v>
      </c>
      <c r="O25" s="110">
        <v>624540.80000000005</v>
      </c>
      <c r="P25" s="110">
        <v>0</v>
      </c>
      <c r="Q25" s="110">
        <v>816</v>
      </c>
      <c r="R25" s="110">
        <v>934504.04</v>
      </c>
      <c r="S25" s="110">
        <v>0</v>
      </c>
      <c r="T25" s="110">
        <v>286</v>
      </c>
      <c r="U25" s="110">
        <v>886107.8</v>
      </c>
      <c r="V25" s="110">
        <v>0</v>
      </c>
      <c r="W25" s="110">
        <v>287</v>
      </c>
      <c r="X25" s="110">
        <v>843555.41</v>
      </c>
      <c r="Y25" s="110">
        <v>0</v>
      </c>
      <c r="Z25" s="110">
        <v>406</v>
      </c>
      <c r="AA25" s="110">
        <v>4261599.97</v>
      </c>
      <c r="AB25" s="110">
        <v>0</v>
      </c>
      <c r="AC25" s="110">
        <v>477</v>
      </c>
      <c r="AD25" s="110">
        <v>70082869.939999998</v>
      </c>
      <c r="AE25" s="110">
        <v>0</v>
      </c>
      <c r="AF25" s="110">
        <v>4069</v>
      </c>
      <c r="AG25" s="110">
        <v>79342838.349999994</v>
      </c>
    </row>
    <row r="26" spans="1:33" s="24" customFormat="1" ht="11.25" customHeight="1" x14ac:dyDescent="0.2">
      <c r="A26" s="33" t="s">
        <v>45</v>
      </c>
      <c r="B26" s="110">
        <v>654</v>
      </c>
      <c r="C26" s="110">
        <v>780529.59</v>
      </c>
      <c r="D26" s="110">
        <v>0</v>
      </c>
      <c r="E26" s="110">
        <v>163</v>
      </c>
      <c r="F26" s="110">
        <v>4706.37</v>
      </c>
      <c r="G26" s="110">
        <v>0</v>
      </c>
      <c r="H26" s="110">
        <v>315</v>
      </c>
      <c r="I26" s="110">
        <v>20970.259999999998</v>
      </c>
      <c r="J26" s="110">
        <v>0</v>
      </c>
      <c r="K26" s="110">
        <v>369</v>
      </c>
      <c r="L26" s="110">
        <v>28296.39</v>
      </c>
      <c r="M26" s="110">
        <v>0</v>
      </c>
      <c r="N26" s="110">
        <v>1145</v>
      </c>
      <c r="O26" s="110">
        <v>196724.4</v>
      </c>
      <c r="P26" s="110">
        <v>0</v>
      </c>
      <c r="Q26" s="110">
        <v>790</v>
      </c>
      <c r="R26" s="110">
        <v>365496.35</v>
      </c>
      <c r="S26" s="110">
        <v>0</v>
      </c>
      <c r="T26" s="110">
        <v>288</v>
      </c>
      <c r="U26" s="110">
        <v>203812.02</v>
      </c>
      <c r="V26" s="110">
        <v>0</v>
      </c>
      <c r="W26" s="110">
        <v>326</v>
      </c>
      <c r="X26" s="110">
        <v>418436.19</v>
      </c>
      <c r="Y26" s="110">
        <v>0</v>
      </c>
      <c r="Z26" s="110">
        <v>461</v>
      </c>
      <c r="AA26" s="110">
        <v>1436890.58</v>
      </c>
      <c r="AB26" s="110">
        <v>0</v>
      </c>
      <c r="AC26" s="110">
        <v>403</v>
      </c>
      <c r="AD26" s="110">
        <v>11920629.42</v>
      </c>
      <c r="AE26" s="110">
        <v>0</v>
      </c>
      <c r="AF26" s="110">
        <v>4914</v>
      </c>
      <c r="AG26" s="110">
        <v>15376491.560000001</v>
      </c>
    </row>
    <row r="27" spans="1:33" s="24" customFormat="1" ht="11.25" customHeight="1" x14ac:dyDescent="0.2">
      <c r="A27" s="33" t="s">
        <v>46</v>
      </c>
      <c r="B27" s="110">
        <v>1045</v>
      </c>
      <c r="C27" s="110">
        <v>2357013.84</v>
      </c>
      <c r="D27" s="110">
        <v>0</v>
      </c>
      <c r="E27" s="110">
        <v>245</v>
      </c>
      <c r="F27" s="110">
        <v>14604.42</v>
      </c>
      <c r="G27" s="110">
        <v>0</v>
      </c>
      <c r="H27" s="110">
        <v>550</v>
      </c>
      <c r="I27" s="110">
        <v>69254.429999999993</v>
      </c>
      <c r="J27" s="110">
        <v>0</v>
      </c>
      <c r="K27" s="110">
        <v>684</v>
      </c>
      <c r="L27" s="110">
        <v>166517.66</v>
      </c>
      <c r="M27" s="110">
        <v>0</v>
      </c>
      <c r="N27" s="110">
        <v>2359</v>
      </c>
      <c r="O27" s="110">
        <v>1127421.6399999999</v>
      </c>
      <c r="P27" s="110">
        <v>0</v>
      </c>
      <c r="Q27" s="110">
        <v>1844</v>
      </c>
      <c r="R27" s="110">
        <v>2346528.0499999998</v>
      </c>
      <c r="S27" s="110">
        <v>0</v>
      </c>
      <c r="T27" s="110">
        <v>716</v>
      </c>
      <c r="U27" s="110">
        <v>1598142.77</v>
      </c>
      <c r="V27" s="110">
        <v>0</v>
      </c>
      <c r="W27" s="110">
        <v>817</v>
      </c>
      <c r="X27" s="110">
        <v>3424129.14</v>
      </c>
      <c r="Y27" s="110">
        <v>0</v>
      </c>
      <c r="Z27" s="110">
        <v>1061</v>
      </c>
      <c r="AA27" s="110">
        <v>11200200.99</v>
      </c>
      <c r="AB27" s="110">
        <v>0</v>
      </c>
      <c r="AC27" s="110">
        <v>883</v>
      </c>
      <c r="AD27" s="110">
        <v>108566219.09999999</v>
      </c>
      <c r="AE27" s="110">
        <v>0</v>
      </c>
      <c r="AF27" s="110">
        <v>10204</v>
      </c>
      <c r="AG27" s="110">
        <v>130870032.04000001</v>
      </c>
    </row>
    <row r="28" spans="1:33" s="24" customFormat="1" ht="11.25" customHeight="1" x14ac:dyDescent="0.2">
      <c r="A28" s="33" t="s">
        <v>47</v>
      </c>
      <c r="B28" s="110">
        <v>1051</v>
      </c>
      <c r="C28" s="110">
        <v>268720.38</v>
      </c>
      <c r="D28" s="110">
        <v>0</v>
      </c>
      <c r="E28" s="110">
        <v>245</v>
      </c>
      <c r="F28" s="110">
        <v>1470.19</v>
      </c>
      <c r="G28" s="110">
        <v>0</v>
      </c>
      <c r="H28" s="110">
        <v>550</v>
      </c>
      <c r="I28" s="110">
        <v>6737.32</v>
      </c>
      <c r="J28" s="110">
        <v>0</v>
      </c>
      <c r="K28" s="110">
        <v>684</v>
      </c>
      <c r="L28" s="110">
        <v>17264.72</v>
      </c>
      <c r="M28" s="110">
        <v>0</v>
      </c>
      <c r="N28" s="110">
        <v>2359</v>
      </c>
      <c r="O28" s="110">
        <v>120297.61</v>
      </c>
      <c r="P28" s="110">
        <v>0</v>
      </c>
      <c r="Q28" s="110">
        <v>1844</v>
      </c>
      <c r="R28" s="110">
        <v>263850.89</v>
      </c>
      <c r="S28" s="110">
        <v>0</v>
      </c>
      <c r="T28" s="110">
        <v>716</v>
      </c>
      <c r="U28" s="110">
        <v>182823.09</v>
      </c>
      <c r="V28" s="110">
        <v>0</v>
      </c>
      <c r="W28" s="110">
        <v>817</v>
      </c>
      <c r="X28" s="110">
        <v>393638.7</v>
      </c>
      <c r="Y28" s="110">
        <v>0</v>
      </c>
      <c r="Z28" s="110">
        <v>1061</v>
      </c>
      <c r="AA28" s="110">
        <v>1287929.49</v>
      </c>
      <c r="AB28" s="110">
        <v>0</v>
      </c>
      <c r="AC28" s="110">
        <v>884</v>
      </c>
      <c r="AD28" s="110">
        <v>12485115.220000001</v>
      </c>
      <c r="AE28" s="110">
        <v>0</v>
      </c>
      <c r="AF28" s="110">
        <v>10211</v>
      </c>
      <c r="AG28" s="110">
        <v>15027847.6</v>
      </c>
    </row>
    <row r="29" spans="1:33" s="24" customFormat="1" ht="11.25" customHeight="1" x14ac:dyDescent="0.2">
      <c r="A29" s="33" t="s">
        <v>48</v>
      </c>
      <c r="B29" s="111">
        <v>1461</v>
      </c>
      <c r="C29" s="115">
        <v>0.40817064006810799</v>
      </c>
      <c r="D29" s="111">
        <v>0</v>
      </c>
      <c r="E29" s="111">
        <v>392</v>
      </c>
      <c r="F29" s="115">
        <v>0.99217926329142803</v>
      </c>
      <c r="G29" s="111">
        <v>0</v>
      </c>
      <c r="H29" s="111">
        <v>845</v>
      </c>
      <c r="I29" s="115">
        <v>0.95130465438859801</v>
      </c>
      <c r="J29" s="111">
        <v>0</v>
      </c>
      <c r="K29" s="111">
        <v>939</v>
      </c>
      <c r="L29" s="115">
        <v>0.88733013115818204</v>
      </c>
      <c r="M29" s="111">
        <v>0</v>
      </c>
      <c r="N29" s="111">
        <v>2924</v>
      </c>
      <c r="O29" s="115">
        <v>0.863003372817577</v>
      </c>
      <c r="P29" s="111">
        <v>0</v>
      </c>
      <c r="Q29" s="111">
        <v>2156</v>
      </c>
      <c r="R29" s="115">
        <v>0.72573530581657297</v>
      </c>
      <c r="S29" s="111">
        <v>0</v>
      </c>
      <c r="T29" s="111">
        <v>847</v>
      </c>
      <c r="U29" s="115">
        <v>0.673326542397644</v>
      </c>
      <c r="V29" s="111">
        <v>0</v>
      </c>
      <c r="W29" s="111">
        <v>952</v>
      </c>
      <c r="X29" s="115">
        <v>0.638146622688328</v>
      </c>
      <c r="Y29" s="111">
        <v>0</v>
      </c>
      <c r="Z29" s="111">
        <v>1247</v>
      </c>
      <c r="AA29" s="115">
        <v>0.45443509924055298</v>
      </c>
      <c r="AB29" s="111">
        <v>0</v>
      </c>
      <c r="AC29" s="111">
        <v>881</v>
      </c>
      <c r="AD29" s="115">
        <v>0.25583621040141102</v>
      </c>
      <c r="AE29" s="111">
        <v>0</v>
      </c>
      <c r="AF29" s="111">
        <v>12644</v>
      </c>
      <c r="AG29" s="115">
        <v>0.32376915163237202</v>
      </c>
    </row>
    <row r="30" spans="1:33" s="24" customFormat="1" ht="11.25" customHeight="1" x14ac:dyDescent="0.2">
      <c r="A30" s="34" t="s">
        <v>23</v>
      </c>
      <c r="B30" s="113">
        <v>977</v>
      </c>
      <c r="C30" s="113">
        <v>124498.17</v>
      </c>
      <c r="D30" s="113">
        <v>0</v>
      </c>
      <c r="E30" s="113">
        <v>236</v>
      </c>
      <c r="F30" s="113">
        <v>1260.17</v>
      </c>
      <c r="G30" s="113">
        <v>0</v>
      </c>
      <c r="H30" s="113">
        <v>533</v>
      </c>
      <c r="I30" s="113">
        <v>5515.23</v>
      </c>
      <c r="J30" s="113">
        <v>0</v>
      </c>
      <c r="K30" s="113">
        <v>661</v>
      </c>
      <c r="L30" s="113">
        <v>11286</v>
      </c>
      <c r="M30" s="113">
        <v>0</v>
      </c>
      <c r="N30" s="113">
        <v>2238</v>
      </c>
      <c r="O30" s="113">
        <v>84084.66</v>
      </c>
      <c r="P30" s="113">
        <v>0</v>
      </c>
      <c r="Q30" s="113">
        <v>1751</v>
      </c>
      <c r="R30" s="113">
        <v>170078.99</v>
      </c>
      <c r="S30" s="113">
        <v>0</v>
      </c>
      <c r="T30" s="113">
        <v>672</v>
      </c>
      <c r="U30" s="113">
        <v>121319.31</v>
      </c>
      <c r="V30" s="113">
        <v>0</v>
      </c>
      <c r="W30" s="113">
        <v>765</v>
      </c>
      <c r="X30" s="113">
        <v>222203.05</v>
      </c>
      <c r="Y30" s="113">
        <v>0</v>
      </c>
      <c r="Z30" s="113">
        <v>989</v>
      </c>
      <c r="AA30" s="113">
        <v>595114.96</v>
      </c>
      <c r="AB30" s="113">
        <v>0</v>
      </c>
      <c r="AC30" s="113">
        <v>831</v>
      </c>
      <c r="AD30" s="113">
        <v>2529679.2200000002</v>
      </c>
      <c r="AE30" s="113">
        <v>0</v>
      </c>
      <c r="AF30" s="113">
        <v>9653</v>
      </c>
      <c r="AG30" s="113">
        <v>3865039.77</v>
      </c>
    </row>
    <row r="31" spans="1:33" s="24" customFormat="1" ht="11.25" customHeight="1" x14ac:dyDescent="0.2">
      <c r="A31" s="35" t="s">
        <v>49</v>
      </c>
      <c r="B31" s="114">
        <v>1785</v>
      </c>
      <c r="C31" s="114">
        <v>984435.76</v>
      </c>
      <c r="D31" s="114">
        <v>0</v>
      </c>
      <c r="E31" s="114">
        <v>330</v>
      </c>
      <c r="F31" s="114">
        <v>28504.03</v>
      </c>
      <c r="G31" s="114">
        <v>0</v>
      </c>
      <c r="H31" s="114">
        <v>665</v>
      </c>
      <c r="I31" s="114">
        <v>236881.14</v>
      </c>
      <c r="J31" s="114">
        <v>0</v>
      </c>
      <c r="K31" s="114">
        <v>828</v>
      </c>
      <c r="L31" s="114">
        <v>367022.63</v>
      </c>
      <c r="M31" s="114">
        <v>0</v>
      </c>
      <c r="N31" s="114">
        <v>3682</v>
      </c>
      <c r="O31" s="114">
        <v>5241137.92</v>
      </c>
      <c r="P31" s="114">
        <v>0</v>
      </c>
      <c r="Q31" s="114">
        <v>2913</v>
      </c>
      <c r="R31" s="114">
        <v>14906389.32</v>
      </c>
      <c r="S31" s="114">
        <v>0</v>
      </c>
      <c r="T31" s="114">
        <v>1117</v>
      </c>
      <c r="U31" s="114">
        <v>12229466.699999999</v>
      </c>
      <c r="V31" s="114">
        <v>0</v>
      </c>
      <c r="W31" s="114">
        <v>1240</v>
      </c>
      <c r="X31" s="114">
        <v>23847312.07</v>
      </c>
      <c r="Y31" s="114">
        <v>0</v>
      </c>
      <c r="Z31" s="114">
        <v>1584</v>
      </c>
      <c r="AA31" s="114">
        <v>82677889.489999995</v>
      </c>
      <c r="AB31" s="114">
        <v>0</v>
      </c>
      <c r="AC31" s="114">
        <v>1091</v>
      </c>
      <c r="AD31" s="114">
        <v>1154101850</v>
      </c>
      <c r="AE31" s="114">
        <v>0</v>
      </c>
      <c r="AF31" s="114">
        <v>15235</v>
      </c>
      <c r="AG31" s="114">
        <v>1294620889.05</v>
      </c>
    </row>
    <row r="32" spans="1:33" s="24" customFormat="1" ht="11.25" customHeight="1" x14ac:dyDescent="0.2">
      <c r="A32" s="25" t="s">
        <v>21</v>
      </c>
      <c r="B32" s="110">
        <v>0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0">
        <v>0</v>
      </c>
      <c r="AE32" s="110">
        <v>0</v>
      </c>
      <c r="AF32" s="110">
        <v>0</v>
      </c>
      <c r="AG32" s="110">
        <v>0</v>
      </c>
    </row>
    <row r="33" spans="1:33" s="24" customFormat="1" ht="11.25" customHeight="1" x14ac:dyDescent="0.2">
      <c r="A33" s="25" t="s">
        <v>50</v>
      </c>
      <c r="B33" s="109">
        <v>936</v>
      </c>
      <c r="C33" s="109">
        <v>1805649.64</v>
      </c>
      <c r="D33" s="109">
        <v>0</v>
      </c>
      <c r="E33" s="109">
        <v>244</v>
      </c>
      <c r="F33" s="109">
        <v>70472.53</v>
      </c>
      <c r="G33" s="109">
        <v>0</v>
      </c>
      <c r="H33" s="109">
        <v>527</v>
      </c>
      <c r="I33" s="109">
        <v>180527.15</v>
      </c>
      <c r="J33" s="109">
        <v>0</v>
      </c>
      <c r="K33" s="109">
        <v>579</v>
      </c>
      <c r="L33" s="109">
        <v>307138.90000000002</v>
      </c>
      <c r="M33" s="109">
        <v>0</v>
      </c>
      <c r="N33" s="109">
        <v>1902</v>
      </c>
      <c r="O33" s="109">
        <v>2070002.06</v>
      </c>
      <c r="P33" s="109">
        <v>0</v>
      </c>
      <c r="Q33" s="109">
        <v>1522</v>
      </c>
      <c r="R33" s="109">
        <v>3274031.01</v>
      </c>
      <c r="S33" s="109">
        <v>0</v>
      </c>
      <c r="T33" s="109">
        <v>663</v>
      </c>
      <c r="U33" s="109">
        <v>2424014.66</v>
      </c>
      <c r="V33" s="109">
        <v>0</v>
      </c>
      <c r="W33" s="109">
        <v>798</v>
      </c>
      <c r="X33" s="109">
        <v>4284957.18</v>
      </c>
      <c r="Y33" s="109">
        <v>0</v>
      </c>
      <c r="Z33" s="109">
        <v>1137</v>
      </c>
      <c r="AA33" s="109">
        <v>9947943.0700000003</v>
      </c>
      <c r="AB33" s="109">
        <v>0</v>
      </c>
      <c r="AC33" s="109">
        <v>908</v>
      </c>
      <c r="AD33" s="109">
        <v>28706238.629999999</v>
      </c>
      <c r="AE33" s="109">
        <v>0</v>
      </c>
      <c r="AF33" s="109">
        <v>9216</v>
      </c>
      <c r="AG33" s="109">
        <v>53070974.829999998</v>
      </c>
    </row>
    <row r="34" spans="1:33" s="24" customFormat="1" ht="11.25" customHeight="1" x14ac:dyDescent="0.2">
      <c r="A34" s="29" t="s">
        <v>51</v>
      </c>
      <c r="B34" s="110">
        <v>717</v>
      </c>
      <c r="C34" s="110">
        <v>1039693.8</v>
      </c>
      <c r="D34" s="110">
        <v>0</v>
      </c>
      <c r="E34" s="110" t="s">
        <v>72</v>
      </c>
      <c r="F34" s="110" t="s">
        <v>72</v>
      </c>
      <c r="G34" s="110">
        <v>0</v>
      </c>
      <c r="H34" s="110" t="s">
        <v>72</v>
      </c>
      <c r="I34" s="110" t="s">
        <v>72</v>
      </c>
      <c r="J34" s="110">
        <v>0</v>
      </c>
      <c r="K34" s="110">
        <v>534</v>
      </c>
      <c r="L34" s="110">
        <v>279043.8</v>
      </c>
      <c r="M34" s="110">
        <v>0</v>
      </c>
      <c r="N34" s="110">
        <v>1630</v>
      </c>
      <c r="O34" s="110">
        <v>1841028.63</v>
      </c>
      <c r="P34" s="110">
        <v>0</v>
      </c>
      <c r="Q34" s="110">
        <v>1083</v>
      </c>
      <c r="R34" s="110">
        <v>2629932.86</v>
      </c>
      <c r="S34" s="110">
        <v>0</v>
      </c>
      <c r="T34" s="110">
        <v>400</v>
      </c>
      <c r="U34" s="110">
        <v>1624781.62</v>
      </c>
      <c r="V34" s="110">
        <v>0</v>
      </c>
      <c r="W34" s="110">
        <v>414</v>
      </c>
      <c r="X34" s="110">
        <v>2636006.2400000002</v>
      </c>
      <c r="Y34" s="110">
        <v>0</v>
      </c>
      <c r="Z34" s="110">
        <v>445</v>
      </c>
      <c r="AA34" s="110">
        <v>5060944.59</v>
      </c>
      <c r="AB34" s="110">
        <v>0</v>
      </c>
      <c r="AC34" s="110" t="s">
        <v>72</v>
      </c>
      <c r="AD34" s="110" t="s">
        <v>72</v>
      </c>
      <c r="AE34" s="110">
        <v>0</v>
      </c>
      <c r="AF34" s="110">
        <v>6135</v>
      </c>
      <c r="AG34" s="110">
        <v>19906925.57</v>
      </c>
    </row>
    <row r="35" spans="1:33" s="24" customFormat="1" ht="11.25" customHeight="1" x14ac:dyDescent="0.2">
      <c r="A35" s="29" t="s">
        <v>52</v>
      </c>
      <c r="B35" s="111">
        <v>219</v>
      </c>
      <c r="C35" s="111">
        <v>765955.84</v>
      </c>
      <c r="D35" s="111">
        <v>0</v>
      </c>
      <c r="E35" s="111" t="s">
        <v>72</v>
      </c>
      <c r="F35" s="111" t="s">
        <v>72</v>
      </c>
      <c r="G35" s="111">
        <v>0</v>
      </c>
      <c r="H35" s="111" t="s">
        <v>72</v>
      </c>
      <c r="I35" s="111" t="s">
        <v>72</v>
      </c>
      <c r="J35" s="111">
        <v>0</v>
      </c>
      <c r="K35" s="111">
        <v>45</v>
      </c>
      <c r="L35" s="111">
        <v>28095.1</v>
      </c>
      <c r="M35" s="111">
        <v>0</v>
      </c>
      <c r="N35" s="111">
        <v>272</v>
      </c>
      <c r="O35" s="111">
        <v>228973.43</v>
      </c>
      <c r="P35" s="111">
        <v>0</v>
      </c>
      <c r="Q35" s="111">
        <v>439</v>
      </c>
      <c r="R35" s="111">
        <v>644098.16</v>
      </c>
      <c r="S35" s="111">
        <v>0</v>
      </c>
      <c r="T35" s="111">
        <v>263</v>
      </c>
      <c r="U35" s="111">
        <v>799233.04</v>
      </c>
      <c r="V35" s="111">
        <v>0</v>
      </c>
      <c r="W35" s="111">
        <v>384</v>
      </c>
      <c r="X35" s="111">
        <v>1648950.93</v>
      </c>
      <c r="Y35" s="111">
        <v>0</v>
      </c>
      <c r="Z35" s="111">
        <v>692</v>
      </c>
      <c r="AA35" s="111">
        <v>4886998.4800000004</v>
      </c>
      <c r="AB35" s="111">
        <v>0</v>
      </c>
      <c r="AC35" s="111" t="s">
        <v>72</v>
      </c>
      <c r="AD35" s="111" t="s">
        <v>72</v>
      </c>
      <c r="AE35" s="111">
        <v>0</v>
      </c>
      <c r="AF35" s="111">
        <v>3081</v>
      </c>
      <c r="AG35" s="111">
        <v>33164049.25</v>
      </c>
    </row>
    <row r="36" spans="1:33" s="24" customFormat="1" ht="11.25" customHeight="1" x14ac:dyDescent="0.2">
      <c r="A36" s="34" t="s">
        <v>21</v>
      </c>
      <c r="B36" s="113">
        <v>936</v>
      </c>
      <c r="C36" s="113">
        <v>74466.2</v>
      </c>
      <c r="D36" s="113">
        <v>0</v>
      </c>
      <c r="E36" s="113">
        <v>244</v>
      </c>
      <c r="F36" s="113">
        <v>2256.46</v>
      </c>
      <c r="G36" s="113">
        <v>0</v>
      </c>
      <c r="H36" s="113">
        <v>527</v>
      </c>
      <c r="I36" s="113">
        <v>5239.16</v>
      </c>
      <c r="J36" s="113">
        <v>0</v>
      </c>
      <c r="K36" s="113">
        <v>579</v>
      </c>
      <c r="L36" s="113">
        <v>9875.7999999999993</v>
      </c>
      <c r="M36" s="113">
        <v>0</v>
      </c>
      <c r="N36" s="113">
        <v>1902</v>
      </c>
      <c r="O36" s="113">
        <v>71579.86</v>
      </c>
      <c r="P36" s="113">
        <v>0</v>
      </c>
      <c r="Q36" s="113">
        <v>1522</v>
      </c>
      <c r="R36" s="113">
        <v>127086.22</v>
      </c>
      <c r="S36" s="113">
        <v>0</v>
      </c>
      <c r="T36" s="113">
        <v>663</v>
      </c>
      <c r="U36" s="113">
        <v>100026.34</v>
      </c>
      <c r="V36" s="113">
        <v>0</v>
      </c>
      <c r="W36" s="113">
        <v>798</v>
      </c>
      <c r="X36" s="113">
        <v>180517.49</v>
      </c>
      <c r="Y36" s="113">
        <v>0</v>
      </c>
      <c r="Z36" s="113">
        <v>1138</v>
      </c>
      <c r="AA36" s="113">
        <v>422442.82</v>
      </c>
      <c r="AB36" s="113">
        <v>0</v>
      </c>
      <c r="AC36" s="113">
        <v>908</v>
      </c>
      <c r="AD36" s="113">
        <v>1222063.2</v>
      </c>
      <c r="AE36" s="113">
        <v>0</v>
      </c>
      <c r="AF36" s="113">
        <v>9217</v>
      </c>
      <c r="AG36" s="113">
        <v>2215553.54</v>
      </c>
    </row>
    <row r="37" spans="1:33" s="24" customFormat="1" ht="11.25" customHeight="1" thickBot="1" x14ac:dyDescent="0.25">
      <c r="A37" s="36" t="s">
        <v>4</v>
      </c>
      <c r="B37" s="112">
        <v>1490</v>
      </c>
      <c r="C37" s="112">
        <v>198964.37</v>
      </c>
      <c r="D37" s="112">
        <v>0</v>
      </c>
      <c r="E37" s="112">
        <v>372</v>
      </c>
      <c r="F37" s="112">
        <v>3516.63</v>
      </c>
      <c r="G37" s="112">
        <v>0</v>
      </c>
      <c r="H37" s="112">
        <v>803</v>
      </c>
      <c r="I37" s="112">
        <v>10754.39</v>
      </c>
      <c r="J37" s="112">
        <v>0</v>
      </c>
      <c r="K37" s="112">
        <v>938</v>
      </c>
      <c r="L37" s="112">
        <v>21161.8</v>
      </c>
      <c r="M37" s="112">
        <v>0</v>
      </c>
      <c r="N37" s="112">
        <v>3062</v>
      </c>
      <c r="O37" s="112">
        <v>155664.53</v>
      </c>
      <c r="P37" s="112">
        <v>0</v>
      </c>
      <c r="Q37" s="112">
        <v>2330</v>
      </c>
      <c r="R37" s="112">
        <v>297165.2</v>
      </c>
      <c r="S37" s="112">
        <v>0</v>
      </c>
      <c r="T37" s="112">
        <v>938</v>
      </c>
      <c r="U37" s="112">
        <v>221345.64</v>
      </c>
      <c r="V37" s="112">
        <v>0</v>
      </c>
      <c r="W37" s="112">
        <v>1050</v>
      </c>
      <c r="X37" s="112">
        <v>402720.54</v>
      </c>
      <c r="Y37" s="112">
        <v>0</v>
      </c>
      <c r="Z37" s="112">
        <v>1427</v>
      </c>
      <c r="AA37" s="112">
        <v>1017557.78</v>
      </c>
      <c r="AB37" s="112">
        <v>0</v>
      </c>
      <c r="AC37" s="112">
        <v>1135</v>
      </c>
      <c r="AD37" s="112">
        <v>3751742.43</v>
      </c>
      <c r="AE37" s="112">
        <v>0</v>
      </c>
      <c r="AF37" s="112">
        <v>13545</v>
      </c>
      <c r="AG37" s="112">
        <v>6080593.3099999996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E619-9B39-48BF-ADF8-145B034018CD}">
  <sheetPr codeName="Feuil37">
    <tabColor theme="9" tint="0.39997558519241921"/>
  </sheetPr>
  <dimension ref="A1:CD38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1" max="12" width="10.88671875" customWidth="1"/>
    <col min="13" max="13" width="2" customWidth="1"/>
    <col min="14" max="15" width="10.88671875" customWidth="1"/>
    <col min="16" max="16" width="2.6640625" customWidth="1"/>
    <col min="17" max="18" width="10.88671875" customWidth="1"/>
    <col min="19" max="19" width="2.6640625" customWidth="1"/>
    <col min="20" max="21" width="10.88671875" customWidth="1"/>
    <col min="22" max="22" width="2.6640625" customWidth="1"/>
    <col min="23" max="24" width="10.88671875" customWidth="1"/>
    <col min="25" max="25" width="2.6640625" customWidth="1"/>
    <col min="26" max="27" width="10.88671875" customWidth="1"/>
    <col min="28" max="28" width="2.6640625" customWidth="1"/>
    <col min="29" max="30" width="10.88671875" customWidth="1"/>
    <col min="31" max="31" width="2.6640625" customWidth="1"/>
    <col min="32" max="33" width="10.88671875" customWidth="1"/>
    <col min="34" max="34" width="2.6640625" customWidth="1"/>
    <col min="35" max="36" width="10.88671875" customWidth="1"/>
    <col min="37" max="37" width="2.6640625" customWidth="1"/>
    <col min="38" max="39" width="10.88671875" customWidth="1"/>
    <col min="40" max="40" width="2.6640625" customWidth="1"/>
    <col min="41" max="42" width="10.88671875" customWidth="1"/>
    <col min="43" max="43" width="2.6640625" customWidth="1"/>
    <col min="44" max="45" width="10.88671875" customWidth="1"/>
    <col min="46" max="46" width="2.6640625" customWidth="1"/>
    <col min="47" max="48" width="10.88671875" customWidth="1"/>
    <col min="49" max="49" width="2.6640625" customWidth="1"/>
    <col min="50" max="51" width="10.88671875" customWidth="1"/>
    <col min="52" max="52" width="2.6640625" customWidth="1"/>
    <col min="53" max="54" width="10.88671875" customWidth="1"/>
    <col min="55" max="55" width="2.6640625" customWidth="1"/>
    <col min="56" max="57" width="10.88671875" customWidth="1"/>
    <col min="58" max="58" width="2.6640625" customWidth="1"/>
    <col min="59" max="60" width="10.88671875" customWidth="1"/>
    <col min="61" max="61" width="2.6640625" customWidth="1"/>
    <col min="62" max="63" width="10.88671875" customWidth="1"/>
    <col min="64" max="64" width="2.6640625" customWidth="1"/>
    <col min="65" max="66" width="10.88671875" customWidth="1"/>
    <col min="67" max="67" width="2.6640625" customWidth="1"/>
    <col min="68" max="69" width="10.88671875" customWidth="1"/>
    <col min="70" max="70" width="2.6640625" customWidth="1"/>
    <col min="71" max="72" width="10.88671875" customWidth="1"/>
    <col min="73" max="73" width="2.6640625" customWidth="1"/>
    <col min="76" max="76" width="2.6640625" customWidth="1"/>
    <col min="79" max="79" width="2.6640625" customWidth="1"/>
  </cols>
  <sheetData>
    <row r="1" spans="1:82" ht="11.25" customHeight="1" x14ac:dyDescent="0.3">
      <c r="A1" s="1" t="s">
        <v>183</v>
      </c>
    </row>
    <row r="2" spans="1:82" ht="11.25" customHeight="1" x14ac:dyDescent="0.3"/>
    <row r="3" spans="1:82" ht="11.25" customHeight="1" x14ac:dyDescent="0.3">
      <c r="A3" s="2" t="str">
        <f>'Liste des tableaux'!B36</f>
        <v>Statistiques fiscales détaillées des multinationales selon le secteur d’activité économique et la taille des entreprises – 2021</v>
      </c>
    </row>
    <row r="4" spans="1:82" s="14" customFormat="1" ht="11.25" customHeight="1" thickBot="1" x14ac:dyDescent="0.3">
      <c r="A4" s="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</row>
    <row r="5" spans="1:82" s="15" customFormat="1" ht="11.25" customHeight="1" x14ac:dyDescent="0.2">
      <c r="A5" s="12"/>
      <c r="B5" s="198" t="s">
        <v>86</v>
      </c>
      <c r="C5" s="198"/>
      <c r="D5" s="198"/>
      <c r="E5" s="198"/>
      <c r="F5" s="198"/>
      <c r="G5" s="198"/>
      <c r="H5" s="198"/>
      <c r="I5" s="198"/>
      <c r="K5" s="198" t="s">
        <v>87</v>
      </c>
      <c r="L5" s="198"/>
      <c r="M5" s="198"/>
      <c r="N5" s="198"/>
      <c r="O5" s="198"/>
      <c r="P5" s="198"/>
      <c r="Q5" s="198"/>
      <c r="R5" s="198"/>
      <c r="T5" s="198" t="s">
        <v>88</v>
      </c>
      <c r="U5" s="198"/>
      <c r="V5" s="198"/>
      <c r="W5" s="198"/>
      <c r="X5" s="198"/>
      <c r="Y5" s="198"/>
      <c r="Z5" s="198"/>
      <c r="AA5" s="198"/>
      <c r="AC5" s="198" t="s">
        <v>89</v>
      </c>
      <c r="AD5" s="198"/>
      <c r="AE5" s="198"/>
      <c r="AF5" s="198"/>
      <c r="AG5" s="198"/>
      <c r="AH5" s="198"/>
      <c r="AI5" s="198"/>
      <c r="AJ5" s="198"/>
      <c r="AL5" s="198" t="s">
        <v>90</v>
      </c>
      <c r="AM5" s="198"/>
      <c r="AN5" s="198"/>
      <c r="AO5" s="198"/>
      <c r="AP5" s="198"/>
      <c r="AQ5" s="198"/>
      <c r="AR5" s="198"/>
      <c r="AS5" s="198"/>
      <c r="AU5" s="198" t="s">
        <v>91</v>
      </c>
      <c r="AV5" s="198"/>
      <c r="AW5" s="198"/>
      <c r="AX5" s="198"/>
      <c r="AY5" s="198"/>
      <c r="AZ5" s="198"/>
      <c r="BA5" s="198"/>
      <c r="BB5" s="198"/>
      <c r="BD5" s="198" t="s">
        <v>92</v>
      </c>
      <c r="BE5" s="198"/>
      <c r="BF5" s="198"/>
      <c r="BG5" s="198"/>
      <c r="BH5" s="198"/>
      <c r="BI5" s="198"/>
      <c r="BJ5" s="198"/>
      <c r="BK5" s="198"/>
      <c r="BM5" s="198" t="s">
        <v>93</v>
      </c>
      <c r="BN5" s="198"/>
      <c r="BO5" s="198"/>
      <c r="BP5" s="198"/>
      <c r="BQ5" s="198"/>
      <c r="BR5" s="198"/>
      <c r="BS5" s="198"/>
      <c r="BT5" s="198"/>
      <c r="BV5" s="198" t="s">
        <v>94</v>
      </c>
      <c r="BW5" s="198"/>
      <c r="BX5" s="198"/>
      <c r="BY5" s="198"/>
      <c r="BZ5" s="198"/>
      <c r="CA5" s="198"/>
      <c r="CB5" s="198"/>
      <c r="CC5" s="198"/>
    </row>
    <row r="6" spans="1:82" s="15" customFormat="1" ht="18.75" customHeight="1" x14ac:dyDescent="0.2">
      <c r="A6" s="12"/>
      <c r="B6" s="199" t="s">
        <v>184</v>
      </c>
      <c r="C6" s="199"/>
      <c r="D6" s="6"/>
      <c r="E6" s="199" t="s">
        <v>97</v>
      </c>
      <c r="F6" s="199"/>
      <c r="G6" s="6"/>
      <c r="H6" s="199" t="s">
        <v>98</v>
      </c>
      <c r="I6" s="199"/>
      <c r="K6" s="199" t="s">
        <v>184</v>
      </c>
      <c r="L6" s="199"/>
      <c r="M6" s="6"/>
      <c r="N6" s="199" t="s">
        <v>97</v>
      </c>
      <c r="O6" s="199"/>
      <c r="P6" s="6"/>
      <c r="Q6" s="199" t="s">
        <v>98</v>
      </c>
      <c r="R6" s="199"/>
      <c r="T6" s="199" t="s">
        <v>184</v>
      </c>
      <c r="U6" s="199"/>
      <c r="V6" s="6"/>
      <c r="W6" s="199" t="s">
        <v>97</v>
      </c>
      <c r="X6" s="199"/>
      <c r="Y6" s="6"/>
      <c r="Z6" s="199" t="s">
        <v>98</v>
      </c>
      <c r="AA6" s="199"/>
      <c r="AC6" s="199" t="s">
        <v>184</v>
      </c>
      <c r="AD6" s="199"/>
      <c r="AE6" s="6"/>
      <c r="AF6" s="199" t="s">
        <v>97</v>
      </c>
      <c r="AG6" s="199"/>
      <c r="AH6" s="6"/>
      <c r="AI6" s="199" t="s">
        <v>98</v>
      </c>
      <c r="AJ6" s="199"/>
      <c r="AL6" s="199" t="s">
        <v>184</v>
      </c>
      <c r="AM6" s="199"/>
      <c r="AN6" s="6"/>
      <c r="AO6" s="199" t="s">
        <v>97</v>
      </c>
      <c r="AP6" s="199"/>
      <c r="AQ6" s="6"/>
      <c r="AR6" s="199" t="s">
        <v>98</v>
      </c>
      <c r="AS6" s="199"/>
      <c r="AU6" s="199" t="s">
        <v>184</v>
      </c>
      <c r="AV6" s="199"/>
      <c r="AW6" s="6"/>
      <c r="AX6" s="199" t="s">
        <v>97</v>
      </c>
      <c r="AY6" s="199"/>
      <c r="AZ6" s="6"/>
      <c r="BA6" s="199" t="s">
        <v>98</v>
      </c>
      <c r="BB6" s="199"/>
      <c r="BD6" s="199" t="s">
        <v>184</v>
      </c>
      <c r="BE6" s="199"/>
      <c r="BF6" s="6"/>
      <c r="BG6" s="199" t="s">
        <v>97</v>
      </c>
      <c r="BH6" s="199"/>
      <c r="BI6" s="6"/>
      <c r="BJ6" s="199" t="s">
        <v>98</v>
      </c>
      <c r="BK6" s="199"/>
      <c r="BM6" s="199" t="s">
        <v>184</v>
      </c>
      <c r="BN6" s="199"/>
      <c r="BO6" s="6"/>
      <c r="BP6" s="199" t="s">
        <v>97</v>
      </c>
      <c r="BQ6" s="199"/>
      <c r="BR6" s="6"/>
      <c r="BS6" s="199" t="s">
        <v>98</v>
      </c>
      <c r="BT6" s="199"/>
      <c r="BV6" s="199" t="s">
        <v>184</v>
      </c>
      <c r="BW6" s="199"/>
      <c r="BX6" s="6"/>
      <c r="BY6" s="199" t="s">
        <v>97</v>
      </c>
      <c r="BZ6" s="199"/>
      <c r="CA6" s="6"/>
      <c r="CB6" s="199" t="s">
        <v>98</v>
      </c>
      <c r="CC6" s="199"/>
    </row>
    <row r="7" spans="1:82" s="15" customFormat="1" ht="18.75" customHeight="1" x14ac:dyDescent="0.2">
      <c r="A7" s="16"/>
      <c r="B7" s="7" t="s">
        <v>16</v>
      </c>
      <c r="C7" s="7" t="s">
        <v>17</v>
      </c>
      <c r="D7" s="7"/>
      <c r="E7" s="7" t="s">
        <v>16</v>
      </c>
      <c r="F7" s="7" t="s">
        <v>17</v>
      </c>
      <c r="G7" s="7"/>
      <c r="H7" s="7" t="s">
        <v>16</v>
      </c>
      <c r="I7" s="7" t="s">
        <v>17</v>
      </c>
      <c r="J7" s="17"/>
      <c r="K7" s="7" t="s">
        <v>16</v>
      </c>
      <c r="L7" s="7" t="s">
        <v>17</v>
      </c>
      <c r="M7" s="7"/>
      <c r="N7" s="7" t="s">
        <v>16</v>
      </c>
      <c r="O7" s="7" t="s">
        <v>17</v>
      </c>
      <c r="P7" s="7"/>
      <c r="Q7" s="7" t="s">
        <v>16</v>
      </c>
      <c r="R7" s="7" t="s">
        <v>17</v>
      </c>
      <c r="S7" s="17"/>
      <c r="T7" s="7" t="s">
        <v>16</v>
      </c>
      <c r="U7" s="7" t="s">
        <v>17</v>
      </c>
      <c r="V7" s="7"/>
      <c r="W7" s="7" t="s">
        <v>16</v>
      </c>
      <c r="X7" s="7" t="s">
        <v>17</v>
      </c>
      <c r="Y7" s="7"/>
      <c r="Z7" s="7" t="s">
        <v>16</v>
      </c>
      <c r="AA7" s="7" t="s">
        <v>17</v>
      </c>
      <c r="AB7" s="17"/>
      <c r="AC7" s="7" t="s">
        <v>16</v>
      </c>
      <c r="AD7" s="7" t="s">
        <v>17</v>
      </c>
      <c r="AE7" s="7"/>
      <c r="AF7" s="7" t="s">
        <v>16</v>
      </c>
      <c r="AG7" s="7" t="s">
        <v>17</v>
      </c>
      <c r="AH7" s="7"/>
      <c r="AI7" s="7" t="s">
        <v>16</v>
      </c>
      <c r="AJ7" s="7" t="s">
        <v>17</v>
      </c>
      <c r="AK7" s="17"/>
      <c r="AL7" s="7" t="s">
        <v>16</v>
      </c>
      <c r="AM7" s="7" t="s">
        <v>17</v>
      </c>
      <c r="AN7" s="7"/>
      <c r="AO7" s="7" t="s">
        <v>16</v>
      </c>
      <c r="AP7" s="7" t="s">
        <v>17</v>
      </c>
      <c r="AQ7" s="7"/>
      <c r="AR7" s="7" t="s">
        <v>16</v>
      </c>
      <c r="AS7" s="7" t="s">
        <v>17</v>
      </c>
      <c r="AT7" s="17"/>
      <c r="AU7" s="7" t="s">
        <v>16</v>
      </c>
      <c r="AV7" s="7" t="s">
        <v>17</v>
      </c>
      <c r="AW7" s="7"/>
      <c r="AX7" s="7" t="s">
        <v>16</v>
      </c>
      <c r="AY7" s="7" t="s">
        <v>17</v>
      </c>
      <c r="AZ7" s="7"/>
      <c r="BA7" s="7" t="s">
        <v>16</v>
      </c>
      <c r="BB7" s="7" t="s">
        <v>17</v>
      </c>
      <c r="BC7" s="17"/>
      <c r="BD7" s="7" t="s">
        <v>16</v>
      </c>
      <c r="BE7" s="7" t="s">
        <v>17</v>
      </c>
      <c r="BF7" s="7"/>
      <c r="BG7" s="7" t="s">
        <v>16</v>
      </c>
      <c r="BH7" s="7" t="s">
        <v>17</v>
      </c>
      <c r="BI7" s="7"/>
      <c r="BJ7" s="7" t="s">
        <v>16</v>
      </c>
      <c r="BK7" s="7" t="s">
        <v>17</v>
      </c>
      <c r="BL7" s="17"/>
      <c r="BM7" s="7" t="s">
        <v>16</v>
      </c>
      <c r="BN7" s="7" t="s">
        <v>17</v>
      </c>
      <c r="BO7" s="7"/>
      <c r="BP7" s="7" t="s">
        <v>16</v>
      </c>
      <c r="BQ7" s="7" t="s">
        <v>17</v>
      </c>
      <c r="BR7" s="7"/>
      <c r="BS7" s="7" t="s">
        <v>16</v>
      </c>
      <c r="BT7" s="7" t="s">
        <v>17</v>
      </c>
      <c r="BU7" s="17"/>
      <c r="BV7" s="7" t="s">
        <v>16</v>
      </c>
      <c r="BW7" s="7" t="s">
        <v>17</v>
      </c>
      <c r="BX7" s="7"/>
      <c r="BY7" s="7" t="s">
        <v>16</v>
      </c>
      <c r="BZ7" s="7" t="s">
        <v>17</v>
      </c>
      <c r="CA7" s="7"/>
      <c r="CB7" s="7" t="s">
        <v>16</v>
      </c>
      <c r="CC7" s="7" t="s">
        <v>17</v>
      </c>
    </row>
    <row r="8" spans="1:82" s="24" customFormat="1" ht="11.25" customHeight="1" x14ac:dyDescent="0.2">
      <c r="A8" s="25" t="s">
        <v>26</v>
      </c>
      <c r="B8" s="166">
        <v>321</v>
      </c>
      <c r="C8" s="166">
        <v>0</v>
      </c>
      <c r="D8" s="166">
        <v>0</v>
      </c>
      <c r="E8" s="166">
        <v>37</v>
      </c>
      <c r="F8" s="166">
        <v>0</v>
      </c>
      <c r="G8" s="166">
        <v>0</v>
      </c>
      <c r="H8" s="166">
        <v>358</v>
      </c>
      <c r="I8" s="166">
        <v>0</v>
      </c>
      <c r="J8" s="166">
        <v>0</v>
      </c>
      <c r="K8" s="166">
        <v>170</v>
      </c>
      <c r="L8" s="166">
        <v>0</v>
      </c>
      <c r="M8" s="166">
        <v>0</v>
      </c>
      <c r="N8" s="166">
        <v>65</v>
      </c>
      <c r="O8" s="166">
        <v>0</v>
      </c>
      <c r="P8" s="166">
        <v>0</v>
      </c>
      <c r="Q8" s="166">
        <v>235</v>
      </c>
      <c r="R8" s="166">
        <v>0</v>
      </c>
      <c r="S8" s="166">
        <v>0</v>
      </c>
      <c r="T8" s="166">
        <v>1823</v>
      </c>
      <c r="U8" s="166">
        <v>0</v>
      </c>
      <c r="V8" s="166">
        <v>0</v>
      </c>
      <c r="W8" s="166">
        <v>763</v>
      </c>
      <c r="X8" s="166">
        <v>0</v>
      </c>
      <c r="Y8" s="166">
        <v>0</v>
      </c>
      <c r="Z8" s="166">
        <v>2586</v>
      </c>
      <c r="AA8" s="166">
        <v>0</v>
      </c>
      <c r="AB8" s="166">
        <v>0</v>
      </c>
      <c r="AC8" s="166">
        <v>919</v>
      </c>
      <c r="AD8" s="166">
        <v>0</v>
      </c>
      <c r="AE8" s="166">
        <v>0</v>
      </c>
      <c r="AF8" s="166">
        <v>101</v>
      </c>
      <c r="AG8" s="166">
        <v>0</v>
      </c>
      <c r="AH8" s="166">
        <v>0</v>
      </c>
      <c r="AI8" s="166">
        <v>1020</v>
      </c>
      <c r="AJ8" s="166">
        <v>0</v>
      </c>
      <c r="AK8" s="166">
        <v>0</v>
      </c>
      <c r="AL8" s="166">
        <v>706</v>
      </c>
      <c r="AM8" s="166">
        <v>0</v>
      </c>
      <c r="AN8" s="166">
        <v>0</v>
      </c>
      <c r="AO8" s="166">
        <v>207</v>
      </c>
      <c r="AP8" s="166">
        <v>0</v>
      </c>
      <c r="AQ8" s="166">
        <v>0</v>
      </c>
      <c r="AR8" s="166">
        <v>913</v>
      </c>
      <c r="AS8" s="166">
        <v>0</v>
      </c>
      <c r="AT8" s="166">
        <v>0</v>
      </c>
      <c r="AU8" s="166">
        <v>1490</v>
      </c>
      <c r="AV8" s="166">
        <v>0</v>
      </c>
      <c r="AW8" s="166">
        <v>0</v>
      </c>
      <c r="AX8" s="166">
        <v>586</v>
      </c>
      <c r="AY8" s="166">
        <v>0</v>
      </c>
      <c r="AZ8" s="166">
        <v>0</v>
      </c>
      <c r="BA8" s="166">
        <v>2076</v>
      </c>
      <c r="BB8" s="166">
        <v>0</v>
      </c>
      <c r="BC8" s="166">
        <v>0</v>
      </c>
      <c r="BD8" s="166">
        <v>809</v>
      </c>
      <c r="BE8" s="166">
        <v>0</v>
      </c>
      <c r="BF8" s="166">
        <v>0</v>
      </c>
      <c r="BG8" s="166">
        <v>210</v>
      </c>
      <c r="BH8" s="166">
        <v>0</v>
      </c>
      <c r="BI8" s="166">
        <v>0</v>
      </c>
      <c r="BJ8" s="166">
        <v>1019</v>
      </c>
      <c r="BK8" s="166">
        <v>0</v>
      </c>
      <c r="BL8" s="166">
        <v>0</v>
      </c>
      <c r="BM8" s="166">
        <v>6712</v>
      </c>
      <c r="BN8" s="166">
        <v>0</v>
      </c>
      <c r="BO8" s="166">
        <v>0</v>
      </c>
      <c r="BP8" s="166">
        <v>1038</v>
      </c>
      <c r="BQ8" s="166">
        <v>0</v>
      </c>
      <c r="BR8" s="166">
        <v>0</v>
      </c>
      <c r="BS8" s="166">
        <v>7750</v>
      </c>
      <c r="BT8" s="166">
        <v>0</v>
      </c>
      <c r="BU8" s="166">
        <v>0</v>
      </c>
      <c r="BV8" s="166">
        <v>6935</v>
      </c>
      <c r="BW8" s="166">
        <v>0</v>
      </c>
      <c r="BX8" s="166">
        <v>0</v>
      </c>
      <c r="BY8" s="166">
        <v>845</v>
      </c>
      <c r="BZ8" s="166">
        <v>0</v>
      </c>
      <c r="CA8" s="166">
        <v>0</v>
      </c>
      <c r="CB8" s="166">
        <v>7780</v>
      </c>
      <c r="CC8" s="166">
        <v>0</v>
      </c>
    </row>
    <row r="9" spans="1:82" s="24" customFormat="1" ht="11.25" customHeight="1" x14ac:dyDescent="0.2">
      <c r="A9" s="25" t="s">
        <v>27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0</v>
      </c>
      <c r="AE9" s="167">
        <v>0</v>
      </c>
      <c r="AF9" s="167">
        <v>0</v>
      </c>
      <c r="AG9" s="167">
        <v>0</v>
      </c>
      <c r="AH9" s="167">
        <v>0</v>
      </c>
      <c r="AI9" s="167">
        <v>0</v>
      </c>
      <c r="AJ9" s="167">
        <v>0</v>
      </c>
      <c r="AK9" s="167">
        <v>0</v>
      </c>
      <c r="AL9" s="167">
        <v>0</v>
      </c>
      <c r="AM9" s="167">
        <v>0</v>
      </c>
      <c r="AN9" s="167">
        <v>0</v>
      </c>
      <c r="AO9" s="167">
        <v>0</v>
      </c>
      <c r="AP9" s="167">
        <v>0</v>
      </c>
      <c r="AQ9" s="167">
        <v>0</v>
      </c>
      <c r="AR9" s="167">
        <v>0</v>
      </c>
      <c r="AS9" s="167">
        <v>0</v>
      </c>
      <c r="AT9" s="167">
        <v>0</v>
      </c>
      <c r="AU9" s="167">
        <v>0</v>
      </c>
      <c r="AV9" s="167">
        <v>0</v>
      </c>
      <c r="AW9" s="167">
        <v>0</v>
      </c>
      <c r="AX9" s="167">
        <v>0</v>
      </c>
      <c r="AY9" s="167">
        <v>0</v>
      </c>
      <c r="AZ9" s="167">
        <v>0</v>
      </c>
      <c r="BA9" s="167">
        <v>0</v>
      </c>
      <c r="BB9" s="167">
        <v>0</v>
      </c>
      <c r="BC9" s="167">
        <v>0</v>
      </c>
      <c r="BD9" s="167">
        <v>0</v>
      </c>
      <c r="BE9" s="167">
        <v>0</v>
      </c>
      <c r="BF9" s="167">
        <v>0</v>
      </c>
      <c r="BG9" s="167">
        <v>0</v>
      </c>
      <c r="BH9" s="167">
        <v>0</v>
      </c>
      <c r="BI9" s="167">
        <v>0</v>
      </c>
      <c r="BJ9" s="167">
        <v>0</v>
      </c>
      <c r="BK9" s="167">
        <v>0</v>
      </c>
      <c r="BL9" s="167">
        <v>0</v>
      </c>
      <c r="BM9" s="167">
        <v>0</v>
      </c>
      <c r="BN9" s="167">
        <v>0</v>
      </c>
      <c r="BO9" s="167">
        <v>0</v>
      </c>
      <c r="BP9" s="167">
        <v>0</v>
      </c>
      <c r="BQ9" s="167">
        <v>0</v>
      </c>
      <c r="BR9" s="167">
        <v>0</v>
      </c>
      <c r="BS9" s="167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</v>
      </c>
      <c r="CA9" s="167">
        <v>0</v>
      </c>
      <c r="CB9" s="167">
        <v>0</v>
      </c>
      <c r="CC9" s="167">
        <v>0</v>
      </c>
      <c r="CD9" s="75"/>
    </row>
    <row r="10" spans="1:82" s="24" customFormat="1" ht="11.25" customHeight="1" x14ac:dyDescent="0.2">
      <c r="A10" s="33" t="s">
        <v>28</v>
      </c>
      <c r="B10" s="156">
        <v>268</v>
      </c>
      <c r="C10" s="156">
        <v>994691.83</v>
      </c>
      <c r="D10" s="167">
        <v>0</v>
      </c>
      <c r="E10" s="156">
        <v>37</v>
      </c>
      <c r="F10" s="156">
        <v>17072014.359999999</v>
      </c>
      <c r="G10" s="167">
        <v>0</v>
      </c>
      <c r="H10" s="156">
        <v>305</v>
      </c>
      <c r="I10" s="156">
        <v>18066706.190000001</v>
      </c>
      <c r="J10" s="167">
        <v>0</v>
      </c>
      <c r="K10" s="156">
        <v>102</v>
      </c>
      <c r="L10" s="156">
        <v>532335.77</v>
      </c>
      <c r="M10" s="167">
        <v>0</v>
      </c>
      <c r="N10" s="156">
        <v>60</v>
      </c>
      <c r="O10" s="156">
        <v>43497994.100000001</v>
      </c>
      <c r="P10" s="167">
        <v>0</v>
      </c>
      <c r="Q10" s="156">
        <v>162</v>
      </c>
      <c r="R10" s="156">
        <v>44030329.869999997</v>
      </c>
      <c r="S10" s="167">
        <v>0</v>
      </c>
      <c r="T10" s="156">
        <v>1594</v>
      </c>
      <c r="U10" s="156">
        <v>15981965.779999999</v>
      </c>
      <c r="V10" s="167">
        <v>0</v>
      </c>
      <c r="W10" s="156">
        <v>754</v>
      </c>
      <c r="X10" s="156">
        <v>313864168.82999998</v>
      </c>
      <c r="Y10" s="167">
        <v>0</v>
      </c>
      <c r="Z10" s="156">
        <v>2348</v>
      </c>
      <c r="AA10" s="156">
        <v>329846134.61000001</v>
      </c>
      <c r="AB10" s="167">
        <v>0</v>
      </c>
      <c r="AC10" s="156">
        <v>688</v>
      </c>
      <c r="AD10" s="156">
        <v>3678424.04</v>
      </c>
      <c r="AE10" s="167">
        <v>0</v>
      </c>
      <c r="AF10" s="156">
        <v>100</v>
      </c>
      <c r="AG10" s="156">
        <v>22308229.289999999</v>
      </c>
      <c r="AH10" s="167">
        <v>0</v>
      </c>
      <c r="AI10" s="156">
        <v>788</v>
      </c>
      <c r="AJ10" s="156">
        <v>25986653.329999998</v>
      </c>
      <c r="AK10" s="167">
        <v>0</v>
      </c>
      <c r="AL10" s="156">
        <v>580</v>
      </c>
      <c r="AM10" s="156">
        <v>4335403.83</v>
      </c>
      <c r="AN10" s="167">
        <v>0</v>
      </c>
      <c r="AO10" s="156">
        <v>205</v>
      </c>
      <c r="AP10" s="156">
        <v>97325489.400000006</v>
      </c>
      <c r="AQ10" s="167">
        <v>0</v>
      </c>
      <c r="AR10" s="156">
        <v>785</v>
      </c>
      <c r="AS10" s="156">
        <v>101660893.23</v>
      </c>
      <c r="AT10" s="167">
        <v>0</v>
      </c>
      <c r="AU10" s="156">
        <v>1279</v>
      </c>
      <c r="AV10" s="156">
        <v>12643944.640000001</v>
      </c>
      <c r="AW10" s="167">
        <v>0</v>
      </c>
      <c r="AX10" s="156">
        <v>583</v>
      </c>
      <c r="AY10" s="156">
        <v>269670190.33999997</v>
      </c>
      <c r="AZ10" s="167">
        <v>0</v>
      </c>
      <c r="BA10" s="156">
        <v>1862</v>
      </c>
      <c r="BB10" s="156">
        <v>282314134.98000002</v>
      </c>
      <c r="BC10" s="167">
        <v>0</v>
      </c>
      <c r="BD10" s="156">
        <v>692</v>
      </c>
      <c r="BE10" s="156">
        <v>4929411.25</v>
      </c>
      <c r="BF10" s="167">
        <v>0</v>
      </c>
      <c r="BG10" s="156">
        <v>209</v>
      </c>
      <c r="BH10" s="156">
        <v>162523559.56999999</v>
      </c>
      <c r="BI10" s="167">
        <v>0</v>
      </c>
      <c r="BJ10" s="156">
        <v>901</v>
      </c>
      <c r="BK10" s="156">
        <v>167452970.81999999</v>
      </c>
      <c r="BL10" s="167">
        <v>0</v>
      </c>
      <c r="BM10" s="156">
        <v>4478</v>
      </c>
      <c r="BN10" s="156">
        <v>8088164.3499999996</v>
      </c>
      <c r="BO10" s="167">
        <v>0</v>
      </c>
      <c r="BP10" s="156">
        <v>960</v>
      </c>
      <c r="BQ10" s="156">
        <v>292405281.29000002</v>
      </c>
      <c r="BR10" s="167">
        <v>0</v>
      </c>
      <c r="BS10" s="156">
        <v>5438</v>
      </c>
      <c r="BT10" s="156">
        <v>300493445.63</v>
      </c>
      <c r="BU10" s="167">
        <v>0</v>
      </c>
      <c r="BV10" s="156">
        <v>5268</v>
      </c>
      <c r="BW10" s="156">
        <v>19095343.460000001</v>
      </c>
      <c r="BX10" s="167">
        <v>0</v>
      </c>
      <c r="BY10" s="156">
        <v>801</v>
      </c>
      <c r="BZ10" s="156">
        <v>149966525.16</v>
      </c>
      <c r="CA10" s="167">
        <v>0</v>
      </c>
      <c r="CB10" s="156">
        <v>6069</v>
      </c>
      <c r="CC10" s="156">
        <v>169061868.62</v>
      </c>
    </row>
    <row r="11" spans="1:82" s="24" customFormat="1" ht="11.25" customHeight="1" x14ac:dyDescent="0.2">
      <c r="A11" s="28" t="s">
        <v>29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  <c r="AO11" s="167">
        <v>0</v>
      </c>
      <c r="AP11" s="167">
        <v>0</v>
      </c>
      <c r="AQ11" s="167">
        <v>0</v>
      </c>
      <c r="AR11" s="167">
        <v>0</v>
      </c>
      <c r="AS11" s="167">
        <v>0</v>
      </c>
      <c r="AT11" s="167">
        <v>0</v>
      </c>
      <c r="AU11" s="167">
        <v>0</v>
      </c>
      <c r="AV11" s="167">
        <v>0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7">
        <v>0</v>
      </c>
      <c r="BC11" s="167">
        <v>0</v>
      </c>
      <c r="BD11" s="167">
        <v>0</v>
      </c>
      <c r="BE11" s="167">
        <v>0</v>
      </c>
      <c r="BF11" s="167">
        <v>0</v>
      </c>
      <c r="BG11" s="167">
        <v>0</v>
      </c>
      <c r="BH11" s="167">
        <v>0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0</v>
      </c>
      <c r="BP11" s="167">
        <v>0</v>
      </c>
      <c r="BQ11" s="167">
        <v>0</v>
      </c>
      <c r="BR11" s="167">
        <v>0</v>
      </c>
      <c r="BS11" s="167">
        <v>0</v>
      </c>
      <c r="BT11" s="167">
        <v>0</v>
      </c>
      <c r="BU11" s="167">
        <v>0</v>
      </c>
      <c r="BV11" s="167">
        <v>0</v>
      </c>
      <c r="BW11" s="167">
        <v>0</v>
      </c>
      <c r="BX11" s="167">
        <v>0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</row>
    <row r="12" spans="1:82" s="24" customFormat="1" ht="11.25" customHeight="1" x14ac:dyDescent="0.2">
      <c r="A12" s="25" t="s">
        <v>30</v>
      </c>
      <c r="B12" s="184">
        <v>297</v>
      </c>
      <c r="C12" s="184">
        <v>210915.23</v>
      </c>
      <c r="D12" s="166">
        <v>0</v>
      </c>
      <c r="E12" s="184">
        <v>37</v>
      </c>
      <c r="F12" s="184">
        <v>3158978.09</v>
      </c>
      <c r="G12" s="166">
        <v>0</v>
      </c>
      <c r="H12" s="184">
        <v>334</v>
      </c>
      <c r="I12" s="184">
        <v>3369893.32</v>
      </c>
      <c r="J12" s="166">
        <v>0</v>
      </c>
      <c r="K12" s="184">
        <v>147</v>
      </c>
      <c r="L12" s="184">
        <v>-35894.06</v>
      </c>
      <c r="M12" s="166">
        <v>0</v>
      </c>
      <c r="N12" s="184">
        <v>64</v>
      </c>
      <c r="O12" s="184">
        <v>10340450.74</v>
      </c>
      <c r="P12" s="166">
        <v>0</v>
      </c>
      <c r="Q12" s="184">
        <v>211</v>
      </c>
      <c r="R12" s="184">
        <v>10304556.67</v>
      </c>
      <c r="S12" s="166">
        <v>0</v>
      </c>
      <c r="T12" s="184">
        <v>1710</v>
      </c>
      <c r="U12" s="184">
        <v>1227862.94</v>
      </c>
      <c r="V12" s="166">
        <v>0</v>
      </c>
      <c r="W12" s="184">
        <v>760</v>
      </c>
      <c r="X12" s="184">
        <v>37265059.020000003</v>
      </c>
      <c r="Y12" s="166">
        <v>0</v>
      </c>
      <c r="Z12" s="184">
        <v>2470</v>
      </c>
      <c r="AA12" s="184">
        <v>38492921.960000001</v>
      </c>
      <c r="AB12" s="166">
        <v>0</v>
      </c>
      <c r="AC12" s="184">
        <v>818</v>
      </c>
      <c r="AD12" s="184">
        <v>202393.96</v>
      </c>
      <c r="AE12" s="166">
        <v>0</v>
      </c>
      <c r="AF12" s="184">
        <v>98</v>
      </c>
      <c r="AG12" s="184">
        <v>981387.1</v>
      </c>
      <c r="AH12" s="166">
        <v>0</v>
      </c>
      <c r="AI12" s="184">
        <v>916</v>
      </c>
      <c r="AJ12" s="184">
        <v>1183781.06</v>
      </c>
      <c r="AK12" s="166">
        <v>0</v>
      </c>
      <c r="AL12" s="184">
        <v>630</v>
      </c>
      <c r="AM12" s="184">
        <v>251115.83</v>
      </c>
      <c r="AN12" s="166">
        <v>0</v>
      </c>
      <c r="AO12" s="184">
        <v>201</v>
      </c>
      <c r="AP12" s="184">
        <v>15558968.859999999</v>
      </c>
      <c r="AQ12" s="166">
        <v>0</v>
      </c>
      <c r="AR12" s="184">
        <v>831</v>
      </c>
      <c r="AS12" s="184">
        <v>15810084.689999999</v>
      </c>
      <c r="AT12" s="166">
        <v>0</v>
      </c>
      <c r="AU12" s="184">
        <v>1371</v>
      </c>
      <c r="AV12" s="184">
        <v>823166.88</v>
      </c>
      <c r="AW12" s="166">
        <v>0</v>
      </c>
      <c r="AX12" s="184">
        <v>582</v>
      </c>
      <c r="AY12" s="184">
        <v>22082295.02</v>
      </c>
      <c r="AZ12" s="166">
        <v>0</v>
      </c>
      <c r="BA12" s="184">
        <v>1953</v>
      </c>
      <c r="BB12" s="184">
        <v>22905461.91</v>
      </c>
      <c r="BC12" s="166">
        <v>0</v>
      </c>
      <c r="BD12" s="184">
        <v>746</v>
      </c>
      <c r="BE12" s="184">
        <v>207539.29</v>
      </c>
      <c r="BF12" s="166">
        <v>0</v>
      </c>
      <c r="BG12" s="184">
        <v>209</v>
      </c>
      <c r="BH12" s="184">
        <v>5590688.75</v>
      </c>
      <c r="BI12" s="166">
        <v>0</v>
      </c>
      <c r="BJ12" s="184">
        <v>955</v>
      </c>
      <c r="BK12" s="184">
        <v>5798228.04</v>
      </c>
      <c r="BL12" s="166">
        <v>0</v>
      </c>
      <c r="BM12" s="184">
        <v>5709</v>
      </c>
      <c r="BN12" s="184">
        <v>4367505.79</v>
      </c>
      <c r="BO12" s="166">
        <v>0</v>
      </c>
      <c r="BP12" s="184">
        <v>986</v>
      </c>
      <c r="BQ12" s="184">
        <v>93125122.379999995</v>
      </c>
      <c r="BR12" s="166">
        <v>0</v>
      </c>
      <c r="BS12" s="184">
        <v>6695</v>
      </c>
      <c r="BT12" s="184">
        <v>97492628.180000007</v>
      </c>
      <c r="BU12" s="166">
        <v>0</v>
      </c>
      <c r="BV12" s="184">
        <v>6065</v>
      </c>
      <c r="BW12" s="184">
        <v>1953157.17</v>
      </c>
      <c r="BX12" s="166">
        <v>0</v>
      </c>
      <c r="BY12" s="184">
        <v>816</v>
      </c>
      <c r="BZ12" s="184">
        <v>16894100.710000001</v>
      </c>
      <c r="CA12" s="166">
        <v>0</v>
      </c>
      <c r="CB12" s="184">
        <v>6881</v>
      </c>
      <c r="CC12" s="184">
        <v>18847257.879999999</v>
      </c>
    </row>
    <row r="13" spans="1:82" s="24" customFormat="1" ht="11.25" customHeight="1" x14ac:dyDescent="0.2">
      <c r="A13" s="33" t="s">
        <v>31</v>
      </c>
      <c r="B13" s="156" t="s">
        <v>72</v>
      </c>
      <c r="C13" s="156" t="s">
        <v>72</v>
      </c>
      <c r="D13" s="167">
        <v>0</v>
      </c>
      <c r="E13" s="156" t="s">
        <v>72</v>
      </c>
      <c r="F13" s="156" t="s">
        <v>72</v>
      </c>
      <c r="G13" s="167">
        <v>0</v>
      </c>
      <c r="H13" s="156">
        <v>209</v>
      </c>
      <c r="I13" s="156">
        <v>3644467.21</v>
      </c>
      <c r="J13" s="167">
        <v>0</v>
      </c>
      <c r="K13" s="156" t="s">
        <v>72</v>
      </c>
      <c r="L13" s="156" t="s">
        <v>72</v>
      </c>
      <c r="M13" s="167">
        <v>0</v>
      </c>
      <c r="N13" s="156" t="s">
        <v>72</v>
      </c>
      <c r="O13" s="156" t="s">
        <v>72</v>
      </c>
      <c r="P13" s="167">
        <v>0</v>
      </c>
      <c r="Q13" s="156">
        <v>100</v>
      </c>
      <c r="R13" s="156">
        <v>13086694.66</v>
      </c>
      <c r="S13" s="167">
        <v>0</v>
      </c>
      <c r="T13" s="156">
        <v>1210</v>
      </c>
      <c r="U13" s="156">
        <v>1750686.25</v>
      </c>
      <c r="V13" s="167">
        <v>0</v>
      </c>
      <c r="W13" s="156">
        <v>616</v>
      </c>
      <c r="X13" s="156">
        <v>41356137.659999996</v>
      </c>
      <c r="Y13" s="167">
        <v>0</v>
      </c>
      <c r="Z13" s="156">
        <v>1826</v>
      </c>
      <c r="AA13" s="156">
        <v>43106823.909999996</v>
      </c>
      <c r="AB13" s="167">
        <v>0</v>
      </c>
      <c r="AC13" s="156" t="s">
        <v>72</v>
      </c>
      <c r="AD13" s="156" t="s">
        <v>72</v>
      </c>
      <c r="AE13" s="167">
        <v>0</v>
      </c>
      <c r="AF13" s="156" t="s">
        <v>72</v>
      </c>
      <c r="AG13" s="156" t="s">
        <v>72</v>
      </c>
      <c r="AH13" s="167">
        <v>0</v>
      </c>
      <c r="AI13" s="156">
        <v>552</v>
      </c>
      <c r="AJ13" s="156">
        <v>1676256.36</v>
      </c>
      <c r="AK13" s="167">
        <v>0</v>
      </c>
      <c r="AL13" s="156">
        <v>433</v>
      </c>
      <c r="AM13" s="156">
        <v>433061.25</v>
      </c>
      <c r="AN13" s="167">
        <v>0</v>
      </c>
      <c r="AO13" s="156">
        <v>167</v>
      </c>
      <c r="AP13" s="156">
        <v>20564020.390000001</v>
      </c>
      <c r="AQ13" s="167">
        <v>0</v>
      </c>
      <c r="AR13" s="156">
        <v>600</v>
      </c>
      <c r="AS13" s="156">
        <v>20997081.649999999</v>
      </c>
      <c r="AT13" s="167">
        <v>0</v>
      </c>
      <c r="AU13" s="156">
        <v>973</v>
      </c>
      <c r="AV13" s="156">
        <v>1194989.21</v>
      </c>
      <c r="AW13" s="167">
        <v>0</v>
      </c>
      <c r="AX13" s="156">
        <v>513</v>
      </c>
      <c r="AY13" s="156">
        <v>22636762.690000001</v>
      </c>
      <c r="AZ13" s="167">
        <v>0</v>
      </c>
      <c r="BA13" s="156">
        <v>1486</v>
      </c>
      <c r="BB13" s="156">
        <v>23831751.899999999</v>
      </c>
      <c r="BC13" s="167">
        <v>0</v>
      </c>
      <c r="BD13" s="156">
        <v>488</v>
      </c>
      <c r="BE13" s="156">
        <v>385441.53</v>
      </c>
      <c r="BF13" s="167">
        <v>0</v>
      </c>
      <c r="BG13" s="156">
        <v>161</v>
      </c>
      <c r="BH13" s="156">
        <v>7671492.3499999996</v>
      </c>
      <c r="BI13" s="167">
        <v>0</v>
      </c>
      <c r="BJ13" s="156">
        <v>649</v>
      </c>
      <c r="BK13" s="156">
        <v>8056933.8799999999</v>
      </c>
      <c r="BL13" s="167">
        <v>0</v>
      </c>
      <c r="BM13" s="156">
        <v>3441</v>
      </c>
      <c r="BN13" s="156">
        <v>4932383.7</v>
      </c>
      <c r="BO13" s="167">
        <v>0</v>
      </c>
      <c r="BP13" s="156">
        <v>798</v>
      </c>
      <c r="BQ13" s="156">
        <v>111852024.31999999</v>
      </c>
      <c r="BR13" s="167">
        <v>0</v>
      </c>
      <c r="BS13" s="156">
        <v>4239</v>
      </c>
      <c r="BT13" s="156">
        <v>116784408.02</v>
      </c>
      <c r="BU13" s="167">
        <v>0</v>
      </c>
      <c r="BV13" s="156">
        <v>3743</v>
      </c>
      <c r="BW13" s="156">
        <v>3662960.23</v>
      </c>
      <c r="BX13" s="167">
        <v>0</v>
      </c>
      <c r="BY13" s="156">
        <v>598</v>
      </c>
      <c r="BZ13" s="156">
        <v>22251563.699999999</v>
      </c>
      <c r="CA13" s="167">
        <v>0</v>
      </c>
      <c r="CB13" s="156">
        <v>4341</v>
      </c>
      <c r="CC13" s="156">
        <v>25914523.93</v>
      </c>
    </row>
    <row r="14" spans="1:82" s="24" customFormat="1" ht="11.25" customHeight="1" x14ac:dyDescent="0.2">
      <c r="A14" s="33" t="s">
        <v>32</v>
      </c>
      <c r="B14" s="156" t="s">
        <v>72</v>
      </c>
      <c r="C14" s="156" t="s">
        <v>72</v>
      </c>
      <c r="D14" s="167">
        <v>0</v>
      </c>
      <c r="E14" s="156" t="s">
        <v>72</v>
      </c>
      <c r="F14" s="156" t="s">
        <v>72</v>
      </c>
      <c r="G14" s="167">
        <v>0</v>
      </c>
      <c r="H14" s="156">
        <v>125</v>
      </c>
      <c r="I14" s="156">
        <v>-274573.89</v>
      </c>
      <c r="J14" s="167">
        <v>0</v>
      </c>
      <c r="K14" s="156" t="s">
        <v>72</v>
      </c>
      <c r="L14" s="156" t="s">
        <v>72</v>
      </c>
      <c r="M14" s="167">
        <v>0</v>
      </c>
      <c r="N14" s="156" t="s">
        <v>72</v>
      </c>
      <c r="O14" s="156" t="s">
        <v>72</v>
      </c>
      <c r="P14" s="167">
        <v>0</v>
      </c>
      <c r="Q14" s="156">
        <v>111</v>
      </c>
      <c r="R14" s="156">
        <v>-2782137.98</v>
      </c>
      <c r="S14" s="167">
        <v>0</v>
      </c>
      <c r="T14" s="156">
        <v>500</v>
      </c>
      <c r="U14" s="156">
        <v>-522823.3</v>
      </c>
      <c r="V14" s="167">
        <v>0</v>
      </c>
      <c r="W14" s="156">
        <v>144</v>
      </c>
      <c r="X14" s="156">
        <v>-4091078.64</v>
      </c>
      <c r="Y14" s="167">
        <v>0</v>
      </c>
      <c r="Z14" s="156">
        <v>644</v>
      </c>
      <c r="AA14" s="156">
        <v>-4613901.9400000004</v>
      </c>
      <c r="AB14" s="167">
        <v>0</v>
      </c>
      <c r="AC14" s="156" t="s">
        <v>72</v>
      </c>
      <c r="AD14" s="156" t="s">
        <v>72</v>
      </c>
      <c r="AE14" s="167">
        <v>0</v>
      </c>
      <c r="AF14" s="156" t="s">
        <v>72</v>
      </c>
      <c r="AG14" s="156" t="s">
        <v>72</v>
      </c>
      <c r="AH14" s="167">
        <v>0</v>
      </c>
      <c r="AI14" s="156">
        <v>364</v>
      </c>
      <c r="AJ14" s="156">
        <v>-492475.3</v>
      </c>
      <c r="AK14" s="167">
        <v>0</v>
      </c>
      <c r="AL14" s="156">
        <v>197</v>
      </c>
      <c r="AM14" s="156">
        <v>-181945.42</v>
      </c>
      <c r="AN14" s="167">
        <v>0</v>
      </c>
      <c r="AO14" s="156">
        <v>34</v>
      </c>
      <c r="AP14" s="156">
        <v>-5005051.53</v>
      </c>
      <c r="AQ14" s="167">
        <v>0</v>
      </c>
      <c r="AR14" s="156">
        <v>231</v>
      </c>
      <c r="AS14" s="156">
        <v>-5186996.95</v>
      </c>
      <c r="AT14" s="167">
        <v>0</v>
      </c>
      <c r="AU14" s="156">
        <v>398</v>
      </c>
      <c r="AV14" s="156">
        <v>-371822.33</v>
      </c>
      <c r="AW14" s="167">
        <v>0</v>
      </c>
      <c r="AX14" s="156">
        <v>69</v>
      </c>
      <c r="AY14" s="156">
        <v>-554467.66</v>
      </c>
      <c r="AZ14" s="167">
        <v>0</v>
      </c>
      <c r="BA14" s="156">
        <v>467</v>
      </c>
      <c r="BB14" s="156">
        <v>-926289.99</v>
      </c>
      <c r="BC14" s="167">
        <v>0</v>
      </c>
      <c r="BD14" s="156">
        <v>258</v>
      </c>
      <c r="BE14" s="156">
        <v>-177902.24</v>
      </c>
      <c r="BF14" s="167">
        <v>0</v>
      </c>
      <c r="BG14" s="156">
        <v>48</v>
      </c>
      <c r="BH14" s="156">
        <v>-2080803.6</v>
      </c>
      <c r="BI14" s="167">
        <v>0</v>
      </c>
      <c r="BJ14" s="156">
        <v>306</v>
      </c>
      <c r="BK14" s="156">
        <v>-2258705.84</v>
      </c>
      <c r="BL14" s="167">
        <v>0</v>
      </c>
      <c r="BM14" s="156">
        <v>2268</v>
      </c>
      <c r="BN14" s="156">
        <v>-564877.91</v>
      </c>
      <c r="BO14" s="167">
        <v>0</v>
      </c>
      <c r="BP14" s="156">
        <v>188</v>
      </c>
      <c r="BQ14" s="156">
        <v>-18726901.93</v>
      </c>
      <c r="BR14" s="167">
        <v>0</v>
      </c>
      <c r="BS14" s="156">
        <v>2456</v>
      </c>
      <c r="BT14" s="156">
        <v>-19291779.84</v>
      </c>
      <c r="BU14" s="167">
        <v>0</v>
      </c>
      <c r="BV14" s="156">
        <v>2322</v>
      </c>
      <c r="BW14" s="156">
        <v>-1709803.06</v>
      </c>
      <c r="BX14" s="167">
        <v>0</v>
      </c>
      <c r="BY14" s="156">
        <v>218</v>
      </c>
      <c r="BZ14" s="156">
        <v>-5357462.99</v>
      </c>
      <c r="CA14" s="167">
        <v>0</v>
      </c>
      <c r="CB14" s="156">
        <v>2540</v>
      </c>
      <c r="CC14" s="156">
        <v>-7067266.0499999998</v>
      </c>
    </row>
    <row r="15" spans="1:82" s="24" customFormat="1" ht="11.25" customHeight="1" x14ac:dyDescent="0.2">
      <c r="A15" s="25" t="s">
        <v>33</v>
      </c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0</v>
      </c>
      <c r="V15" s="167">
        <v>0</v>
      </c>
      <c r="W15" s="167">
        <v>0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7">
        <v>0</v>
      </c>
      <c r="AM15" s="167">
        <v>0</v>
      </c>
      <c r="AN15" s="167">
        <v>0</v>
      </c>
      <c r="AO15" s="167">
        <v>0</v>
      </c>
      <c r="AP15" s="167">
        <v>0</v>
      </c>
      <c r="AQ15" s="167">
        <v>0</v>
      </c>
      <c r="AR15" s="167">
        <v>0</v>
      </c>
      <c r="AS15" s="167">
        <v>0</v>
      </c>
      <c r="AT15" s="167">
        <v>0</v>
      </c>
      <c r="AU15" s="167">
        <v>0</v>
      </c>
      <c r="AV15" s="167">
        <v>0</v>
      </c>
      <c r="AW15" s="167">
        <v>0</v>
      </c>
      <c r="AX15" s="167">
        <v>0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67">
        <v>0</v>
      </c>
      <c r="BE15" s="167">
        <v>0</v>
      </c>
      <c r="BF15" s="167">
        <v>0</v>
      </c>
      <c r="BG15" s="167">
        <v>0</v>
      </c>
      <c r="BH15" s="167">
        <v>0</v>
      </c>
      <c r="BI15" s="167">
        <v>0</v>
      </c>
      <c r="BJ15" s="167">
        <v>0</v>
      </c>
      <c r="BK15" s="167">
        <v>0</v>
      </c>
      <c r="BL15" s="167">
        <v>0</v>
      </c>
      <c r="BM15" s="167">
        <v>0</v>
      </c>
      <c r="BN15" s="167">
        <v>0</v>
      </c>
      <c r="BO15" s="167">
        <v>0</v>
      </c>
      <c r="BP15" s="167">
        <v>0</v>
      </c>
      <c r="BQ15" s="167">
        <v>0</v>
      </c>
      <c r="BR15" s="167">
        <v>0</v>
      </c>
      <c r="BS15" s="167">
        <v>0</v>
      </c>
      <c r="BT15" s="167">
        <v>0</v>
      </c>
      <c r="BU15" s="167">
        <v>0</v>
      </c>
      <c r="BV15" s="167">
        <v>0</v>
      </c>
      <c r="BW15" s="167">
        <v>0</v>
      </c>
      <c r="BX15" s="167">
        <v>0</v>
      </c>
      <c r="BY15" s="167">
        <v>0</v>
      </c>
      <c r="BZ15" s="167">
        <v>0</v>
      </c>
      <c r="CA15" s="167">
        <v>0</v>
      </c>
      <c r="CB15" s="167">
        <v>0</v>
      </c>
      <c r="CC15" s="167">
        <v>0</v>
      </c>
      <c r="CD15" s="75"/>
    </row>
    <row r="16" spans="1:82" s="24" customFormat="1" ht="11.25" customHeight="1" x14ac:dyDescent="0.2">
      <c r="A16" s="33" t="s">
        <v>34</v>
      </c>
      <c r="B16" s="156">
        <v>220</v>
      </c>
      <c r="C16" s="156">
        <v>29355.05</v>
      </c>
      <c r="D16" s="167">
        <v>0</v>
      </c>
      <c r="E16" s="156">
        <v>36</v>
      </c>
      <c r="F16" s="156">
        <v>481630.55</v>
      </c>
      <c r="G16" s="167">
        <v>0</v>
      </c>
      <c r="H16" s="156">
        <v>256</v>
      </c>
      <c r="I16" s="156">
        <v>510985.6</v>
      </c>
      <c r="J16" s="167">
        <v>0</v>
      </c>
      <c r="K16" s="156">
        <v>73</v>
      </c>
      <c r="L16" s="156">
        <v>29796.35</v>
      </c>
      <c r="M16" s="167">
        <v>0</v>
      </c>
      <c r="N16" s="156">
        <v>54</v>
      </c>
      <c r="O16" s="156">
        <v>2709610.83</v>
      </c>
      <c r="P16" s="167">
        <v>0</v>
      </c>
      <c r="Q16" s="156">
        <v>127</v>
      </c>
      <c r="R16" s="156">
        <v>2739407.18</v>
      </c>
      <c r="S16" s="167">
        <v>0</v>
      </c>
      <c r="T16" s="156">
        <v>1349</v>
      </c>
      <c r="U16" s="156">
        <v>408497.46</v>
      </c>
      <c r="V16" s="167">
        <v>0</v>
      </c>
      <c r="W16" s="156">
        <v>717</v>
      </c>
      <c r="X16" s="156">
        <v>9081276.2400000002</v>
      </c>
      <c r="Y16" s="167">
        <v>0</v>
      </c>
      <c r="Z16" s="156">
        <v>2066</v>
      </c>
      <c r="AA16" s="156">
        <v>9489773.6999999993</v>
      </c>
      <c r="AB16" s="167">
        <v>0</v>
      </c>
      <c r="AC16" s="156">
        <v>484</v>
      </c>
      <c r="AD16" s="156">
        <v>74740.759999999995</v>
      </c>
      <c r="AE16" s="167">
        <v>0</v>
      </c>
      <c r="AF16" s="156">
        <v>87</v>
      </c>
      <c r="AG16" s="156">
        <v>491995.48</v>
      </c>
      <c r="AH16" s="167">
        <v>0</v>
      </c>
      <c r="AI16" s="156">
        <v>571</v>
      </c>
      <c r="AJ16" s="156">
        <v>566736.23</v>
      </c>
      <c r="AK16" s="167">
        <v>0</v>
      </c>
      <c r="AL16" s="156">
        <v>449</v>
      </c>
      <c r="AM16" s="156">
        <v>202169</v>
      </c>
      <c r="AN16" s="167">
        <v>0</v>
      </c>
      <c r="AO16" s="156">
        <v>185</v>
      </c>
      <c r="AP16" s="156">
        <v>7928183.1900000004</v>
      </c>
      <c r="AQ16" s="167">
        <v>0</v>
      </c>
      <c r="AR16" s="156">
        <v>634</v>
      </c>
      <c r="AS16" s="156">
        <v>8130352.1799999997</v>
      </c>
      <c r="AT16" s="167">
        <v>0</v>
      </c>
      <c r="AU16" s="156">
        <v>978</v>
      </c>
      <c r="AV16" s="156">
        <v>262873.44</v>
      </c>
      <c r="AW16" s="167">
        <v>0</v>
      </c>
      <c r="AX16" s="156">
        <v>543</v>
      </c>
      <c r="AY16" s="156">
        <v>4254173.9800000004</v>
      </c>
      <c r="AZ16" s="167">
        <v>0</v>
      </c>
      <c r="BA16" s="156">
        <v>1521</v>
      </c>
      <c r="BB16" s="156">
        <v>4517047.41</v>
      </c>
      <c r="BC16" s="167">
        <v>0</v>
      </c>
      <c r="BD16" s="156">
        <v>521</v>
      </c>
      <c r="BE16" s="156">
        <v>88138.93</v>
      </c>
      <c r="BF16" s="167">
        <v>0</v>
      </c>
      <c r="BG16" s="156">
        <v>191</v>
      </c>
      <c r="BH16" s="156">
        <v>2996783.13</v>
      </c>
      <c r="BI16" s="167">
        <v>0</v>
      </c>
      <c r="BJ16" s="156">
        <v>712</v>
      </c>
      <c r="BK16" s="156">
        <v>3084922.05</v>
      </c>
      <c r="BL16" s="167">
        <v>0</v>
      </c>
      <c r="BM16" s="156">
        <v>1838</v>
      </c>
      <c r="BN16" s="156">
        <v>280797.2</v>
      </c>
      <c r="BO16" s="167">
        <v>0</v>
      </c>
      <c r="BP16" s="156">
        <v>439</v>
      </c>
      <c r="BQ16" s="156">
        <v>6609953.25</v>
      </c>
      <c r="BR16" s="167">
        <v>0</v>
      </c>
      <c r="BS16" s="156">
        <v>2277</v>
      </c>
      <c r="BT16" s="156">
        <v>6890750.4500000002</v>
      </c>
      <c r="BU16" s="167">
        <v>0</v>
      </c>
      <c r="BV16" s="156">
        <v>3157</v>
      </c>
      <c r="BW16" s="156">
        <v>609783.49</v>
      </c>
      <c r="BX16" s="167">
        <v>0</v>
      </c>
      <c r="BY16" s="156">
        <v>656</v>
      </c>
      <c r="BZ16" s="156">
        <v>5358219.75</v>
      </c>
      <c r="CA16" s="167">
        <v>0</v>
      </c>
      <c r="CB16" s="156">
        <v>3813</v>
      </c>
      <c r="CC16" s="156">
        <v>5968003.2400000002</v>
      </c>
    </row>
    <row r="17" spans="1:81" s="24" customFormat="1" ht="11.25" customHeight="1" x14ac:dyDescent="0.2">
      <c r="A17" s="33" t="s">
        <v>35</v>
      </c>
      <c r="B17" s="156">
        <v>246</v>
      </c>
      <c r="C17" s="156">
        <v>316376.61</v>
      </c>
      <c r="D17" s="167">
        <v>0</v>
      </c>
      <c r="E17" s="156">
        <v>37</v>
      </c>
      <c r="F17" s="156">
        <v>1540641.85</v>
      </c>
      <c r="G17" s="167">
        <v>0</v>
      </c>
      <c r="H17" s="156">
        <v>283</v>
      </c>
      <c r="I17" s="156">
        <v>1857018.45</v>
      </c>
      <c r="J17" s="167">
        <v>0</v>
      </c>
      <c r="K17" s="156">
        <v>113</v>
      </c>
      <c r="L17" s="156">
        <v>206902</v>
      </c>
      <c r="M17" s="167">
        <v>0</v>
      </c>
      <c r="N17" s="156">
        <v>61</v>
      </c>
      <c r="O17" s="156">
        <v>15409141.41</v>
      </c>
      <c r="P17" s="167">
        <v>0</v>
      </c>
      <c r="Q17" s="156">
        <v>174</v>
      </c>
      <c r="R17" s="156">
        <v>15616043.41</v>
      </c>
      <c r="S17" s="167">
        <v>0</v>
      </c>
      <c r="T17" s="156">
        <v>1492</v>
      </c>
      <c r="U17" s="156">
        <v>1329832.68</v>
      </c>
      <c r="V17" s="167">
        <v>0</v>
      </c>
      <c r="W17" s="156">
        <v>753</v>
      </c>
      <c r="X17" s="156">
        <v>27361244.399999999</v>
      </c>
      <c r="Y17" s="167">
        <v>0</v>
      </c>
      <c r="Z17" s="156">
        <v>2245</v>
      </c>
      <c r="AA17" s="156">
        <v>28691077.09</v>
      </c>
      <c r="AB17" s="167">
        <v>0</v>
      </c>
      <c r="AC17" s="156">
        <v>631</v>
      </c>
      <c r="AD17" s="156">
        <v>495931.32</v>
      </c>
      <c r="AE17" s="167">
        <v>0</v>
      </c>
      <c r="AF17" s="156">
        <v>97</v>
      </c>
      <c r="AG17" s="156">
        <v>2667318.92</v>
      </c>
      <c r="AH17" s="167">
        <v>0</v>
      </c>
      <c r="AI17" s="156">
        <v>728</v>
      </c>
      <c r="AJ17" s="156">
        <v>3163250.25</v>
      </c>
      <c r="AK17" s="167">
        <v>0</v>
      </c>
      <c r="AL17" s="156">
        <v>526</v>
      </c>
      <c r="AM17" s="156">
        <v>269199.53000000003</v>
      </c>
      <c r="AN17" s="167">
        <v>0</v>
      </c>
      <c r="AO17" s="156">
        <v>201</v>
      </c>
      <c r="AP17" s="156">
        <v>12681585.24</v>
      </c>
      <c r="AQ17" s="167">
        <v>0</v>
      </c>
      <c r="AR17" s="156">
        <v>727</v>
      </c>
      <c r="AS17" s="156">
        <v>12950784.77</v>
      </c>
      <c r="AT17" s="167">
        <v>0</v>
      </c>
      <c r="AU17" s="156">
        <v>1165</v>
      </c>
      <c r="AV17" s="156">
        <v>683334.33</v>
      </c>
      <c r="AW17" s="167">
        <v>0</v>
      </c>
      <c r="AX17" s="156">
        <v>573</v>
      </c>
      <c r="AY17" s="156">
        <v>19438857.73</v>
      </c>
      <c r="AZ17" s="167">
        <v>0</v>
      </c>
      <c r="BA17" s="156">
        <v>1738</v>
      </c>
      <c r="BB17" s="156">
        <v>20122192.059999999</v>
      </c>
      <c r="BC17" s="167">
        <v>0</v>
      </c>
      <c r="BD17" s="156">
        <v>582</v>
      </c>
      <c r="BE17" s="156">
        <v>294614.21999999997</v>
      </c>
      <c r="BF17" s="167">
        <v>0</v>
      </c>
      <c r="BG17" s="156">
        <v>206</v>
      </c>
      <c r="BH17" s="156">
        <v>5934396.4400000004</v>
      </c>
      <c r="BI17" s="167">
        <v>0</v>
      </c>
      <c r="BJ17" s="156">
        <v>788</v>
      </c>
      <c r="BK17" s="156">
        <v>6229010.6500000004</v>
      </c>
      <c r="BL17" s="167">
        <v>0</v>
      </c>
      <c r="BM17" s="156">
        <v>3974</v>
      </c>
      <c r="BN17" s="156">
        <v>2227637.9700000002</v>
      </c>
      <c r="BO17" s="167">
        <v>0</v>
      </c>
      <c r="BP17" s="156">
        <v>899</v>
      </c>
      <c r="BQ17" s="156">
        <v>258030883.06999999</v>
      </c>
      <c r="BR17" s="167">
        <v>0</v>
      </c>
      <c r="BS17" s="156">
        <v>4873</v>
      </c>
      <c r="BT17" s="156">
        <v>260258521.03999999</v>
      </c>
      <c r="BU17" s="167">
        <v>0</v>
      </c>
      <c r="BV17" s="156">
        <v>4676</v>
      </c>
      <c r="BW17" s="156">
        <v>3983532.04</v>
      </c>
      <c r="BX17" s="167">
        <v>0</v>
      </c>
      <c r="BY17" s="156">
        <v>793</v>
      </c>
      <c r="BZ17" s="156">
        <v>27073521.030000001</v>
      </c>
      <c r="CA17" s="167">
        <v>0</v>
      </c>
      <c r="CB17" s="156">
        <v>5469</v>
      </c>
      <c r="CC17" s="156">
        <v>31057053.079999998</v>
      </c>
    </row>
    <row r="18" spans="1:81" s="24" customFormat="1" ht="11.25" customHeight="1" x14ac:dyDescent="0.2">
      <c r="A18" s="25" t="s">
        <v>36</v>
      </c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7">
        <v>0</v>
      </c>
      <c r="AK18" s="167">
        <v>0</v>
      </c>
      <c r="AL18" s="167">
        <v>0</v>
      </c>
      <c r="AM18" s="167">
        <v>0</v>
      </c>
      <c r="AN18" s="167">
        <v>0</v>
      </c>
      <c r="AO18" s="167">
        <v>0</v>
      </c>
      <c r="AP18" s="167">
        <v>0</v>
      </c>
      <c r="AQ18" s="167">
        <v>0</v>
      </c>
      <c r="AR18" s="167">
        <v>0</v>
      </c>
      <c r="AS18" s="167">
        <v>0</v>
      </c>
      <c r="AT18" s="167">
        <v>0</v>
      </c>
      <c r="AU18" s="167">
        <v>0</v>
      </c>
      <c r="AV18" s="167">
        <v>0</v>
      </c>
      <c r="AW18" s="167">
        <v>0</v>
      </c>
      <c r="AX18" s="167">
        <v>0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67">
        <v>0</v>
      </c>
      <c r="BE18" s="167">
        <v>0</v>
      </c>
      <c r="BF18" s="167">
        <v>0</v>
      </c>
      <c r="BG18" s="167">
        <v>0</v>
      </c>
      <c r="BH18" s="167">
        <v>0</v>
      </c>
      <c r="BI18" s="167">
        <v>0</v>
      </c>
      <c r="BJ18" s="167">
        <v>0</v>
      </c>
      <c r="BK18" s="167">
        <v>0</v>
      </c>
      <c r="BL18" s="167">
        <v>0</v>
      </c>
      <c r="BM18" s="167">
        <v>0</v>
      </c>
      <c r="BN18" s="167">
        <v>0</v>
      </c>
      <c r="BO18" s="167">
        <v>0</v>
      </c>
      <c r="BP18" s="167">
        <v>0</v>
      </c>
      <c r="BQ18" s="167">
        <v>0</v>
      </c>
      <c r="BR18" s="167">
        <v>0</v>
      </c>
      <c r="BS18" s="167">
        <v>0</v>
      </c>
      <c r="BT18" s="167">
        <v>0</v>
      </c>
      <c r="BU18" s="167">
        <v>0</v>
      </c>
      <c r="BV18" s="167">
        <v>0</v>
      </c>
      <c r="BW18" s="167">
        <v>0</v>
      </c>
      <c r="BX18" s="167">
        <v>0</v>
      </c>
      <c r="BY18" s="167">
        <v>0</v>
      </c>
      <c r="BZ18" s="167">
        <v>0</v>
      </c>
      <c r="CA18" s="167">
        <v>0</v>
      </c>
      <c r="CB18" s="167">
        <v>0</v>
      </c>
      <c r="CC18" s="167">
        <v>0</v>
      </c>
    </row>
    <row r="19" spans="1:81" s="24" customFormat="1" ht="11.25" customHeight="1" x14ac:dyDescent="0.2">
      <c r="A19" s="33" t="s">
        <v>37</v>
      </c>
      <c r="B19" s="156">
        <v>211</v>
      </c>
      <c r="C19" s="156">
        <v>35792.379999999997</v>
      </c>
      <c r="D19" s="167">
        <v>0</v>
      </c>
      <c r="E19" s="156">
        <v>33</v>
      </c>
      <c r="F19" s="156">
        <v>451202.24</v>
      </c>
      <c r="G19" s="167">
        <v>0</v>
      </c>
      <c r="H19" s="156">
        <v>244</v>
      </c>
      <c r="I19" s="156">
        <v>486994.62</v>
      </c>
      <c r="J19" s="167">
        <v>0</v>
      </c>
      <c r="K19" s="156">
        <v>58</v>
      </c>
      <c r="L19" s="156">
        <v>57342.11</v>
      </c>
      <c r="M19" s="167">
        <v>0</v>
      </c>
      <c r="N19" s="156">
        <v>52</v>
      </c>
      <c r="O19" s="156">
        <v>2310694.2999999998</v>
      </c>
      <c r="P19" s="167">
        <v>0</v>
      </c>
      <c r="Q19" s="156">
        <v>110</v>
      </c>
      <c r="R19" s="156">
        <v>2368036.41</v>
      </c>
      <c r="S19" s="167">
        <v>0</v>
      </c>
      <c r="T19" s="156">
        <v>1394</v>
      </c>
      <c r="U19" s="156">
        <v>464418.5</v>
      </c>
      <c r="V19" s="167">
        <v>0</v>
      </c>
      <c r="W19" s="156">
        <v>709</v>
      </c>
      <c r="X19" s="156">
        <v>10149004.279999999</v>
      </c>
      <c r="Y19" s="167">
        <v>0</v>
      </c>
      <c r="Z19" s="156">
        <v>2103</v>
      </c>
      <c r="AA19" s="156">
        <v>10613422.789999999</v>
      </c>
      <c r="AB19" s="167">
        <v>0</v>
      </c>
      <c r="AC19" s="156">
        <v>512</v>
      </c>
      <c r="AD19" s="156">
        <v>89567.09</v>
      </c>
      <c r="AE19" s="167">
        <v>0</v>
      </c>
      <c r="AF19" s="156">
        <v>89</v>
      </c>
      <c r="AG19" s="156">
        <v>268515.01</v>
      </c>
      <c r="AH19" s="167">
        <v>0</v>
      </c>
      <c r="AI19" s="156">
        <v>601</v>
      </c>
      <c r="AJ19" s="156">
        <v>358082.1</v>
      </c>
      <c r="AK19" s="167">
        <v>0</v>
      </c>
      <c r="AL19" s="156">
        <v>455</v>
      </c>
      <c r="AM19" s="156">
        <v>195822.11</v>
      </c>
      <c r="AN19" s="167">
        <v>0</v>
      </c>
      <c r="AO19" s="156">
        <v>188</v>
      </c>
      <c r="AP19" s="156">
        <v>8371961.4000000004</v>
      </c>
      <c r="AQ19" s="167">
        <v>0</v>
      </c>
      <c r="AR19" s="156">
        <v>643</v>
      </c>
      <c r="AS19" s="156">
        <v>8567783.5099999998</v>
      </c>
      <c r="AT19" s="167">
        <v>0</v>
      </c>
      <c r="AU19" s="156">
        <v>1036</v>
      </c>
      <c r="AV19" s="156">
        <v>274871.98</v>
      </c>
      <c r="AW19" s="167">
        <v>0</v>
      </c>
      <c r="AX19" s="156">
        <v>560</v>
      </c>
      <c r="AY19" s="156">
        <v>4675243.29</v>
      </c>
      <c r="AZ19" s="167">
        <v>0</v>
      </c>
      <c r="BA19" s="156">
        <v>1596</v>
      </c>
      <c r="BB19" s="156">
        <v>4950115.2699999996</v>
      </c>
      <c r="BC19" s="167">
        <v>0</v>
      </c>
      <c r="BD19" s="156">
        <v>537</v>
      </c>
      <c r="BE19" s="156">
        <v>71320</v>
      </c>
      <c r="BF19" s="167">
        <v>0</v>
      </c>
      <c r="BG19" s="156">
        <v>193</v>
      </c>
      <c r="BH19" s="156">
        <v>3442803.69</v>
      </c>
      <c r="BI19" s="167">
        <v>0</v>
      </c>
      <c r="BJ19" s="156">
        <v>730</v>
      </c>
      <c r="BK19" s="156">
        <v>3514123.68</v>
      </c>
      <c r="BL19" s="167">
        <v>0</v>
      </c>
      <c r="BM19" s="156">
        <v>2360</v>
      </c>
      <c r="BN19" s="156">
        <v>289905.86</v>
      </c>
      <c r="BO19" s="167">
        <v>0</v>
      </c>
      <c r="BP19" s="156">
        <v>590</v>
      </c>
      <c r="BQ19" s="156">
        <v>13448294.390000001</v>
      </c>
      <c r="BR19" s="167">
        <v>0</v>
      </c>
      <c r="BS19" s="156">
        <v>2950</v>
      </c>
      <c r="BT19" s="156">
        <v>13738200.25</v>
      </c>
      <c r="BU19" s="167">
        <v>0</v>
      </c>
      <c r="BV19" s="156">
        <v>3566</v>
      </c>
      <c r="BW19" s="156">
        <v>587387.71</v>
      </c>
      <c r="BX19" s="167">
        <v>0</v>
      </c>
      <c r="BY19" s="156">
        <v>676</v>
      </c>
      <c r="BZ19" s="156">
        <v>8367697.75</v>
      </c>
      <c r="CA19" s="167">
        <v>0</v>
      </c>
      <c r="CB19" s="156">
        <v>4242</v>
      </c>
      <c r="CC19" s="156">
        <v>8955085.4700000007</v>
      </c>
    </row>
    <row r="20" spans="1:81" s="24" customFormat="1" ht="11.25" customHeight="1" x14ac:dyDescent="0.2">
      <c r="A20" s="33" t="s">
        <v>38</v>
      </c>
      <c r="B20" s="156">
        <v>202</v>
      </c>
      <c r="C20" s="156">
        <v>327624.49</v>
      </c>
      <c r="D20" s="167">
        <v>0</v>
      </c>
      <c r="E20" s="156">
        <v>35</v>
      </c>
      <c r="F20" s="156">
        <v>1129437.74</v>
      </c>
      <c r="G20" s="167">
        <v>0</v>
      </c>
      <c r="H20" s="156">
        <v>237</v>
      </c>
      <c r="I20" s="156">
        <v>1457062.23</v>
      </c>
      <c r="J20" s="167">
        <v>0</v>
      </c>
      <c r="K20" s="156">
        <v>111</v>
      </c>
      <c r="L20" s="156">
        <v>174642.78</v>
      </c>
      <c r="M20" s="167">
        <v>0</v>
      </c>
      <c r="N20" s="156">
        <v>62</v>
      </c>
      <c r="O20" s="156">
        <v>15320354.07</v>
      </c>
      <c r="P20" s="167">
        <v>0</v>
      </c>
      <c r="Q20" s="156">
        <v>173</v>
      </c>
      <c r="R20" s="156">
        <v>15494996.85</v>
      </c>
      <c r="S20" s="167">
        <v>0</v>
      </c>
      <c r="T20" s="156">
        <v>1252</v>
      </c>
      <c r="U20" s="156">
        <v>1156154.97</v>
      </c>
      <c r="V20" s="167">
        <v>0</v>
      </c>
      <c r="W20" s="156">
        <v>738</v>
      </c>
      <c r="X20" s="156">
        <v>28351428.219999999</v>
      </c>
      <c r="Y20" s="167">
        <v>0</v>
      </c>
      <c r="Z20" s="156">
        <v>1990</v>
      </c>
      <c r="AA20" s="156">
        <v>29507583.190000001</v>
      </c>
      <c r="AB20" s="167">
        <v>0</v>
      </c>
      <c r="AC20" s="156">
        <v>428</v>
      </c>
      <c r="AD20" s="156">
        <v>519138.06</v>
      </c>
      <c r="AE20" s="167">
        <v>0</v>
      </c>
      <c r="AF20" s="156">
        <v>91</v>
      </c>
      <c r="AG20" s="156">
        <v>3073255.81</v>
      </c>
      <c r="AH20" s="167">
        <v>0</v>
      </c>
      <c r="AI20" s="156">
        <v>519</v>
      </c>
      <c r="AJ20" s="156">
        <v>3592393.87</v>
      </c>
      <c r="AK20" s="167">
        <v>0</v>
      </c>
      <c r="AL20" s="156">
        <v>403</v>
      </c>
      <c r="AM20" s="156">
        <v>243425.05</v>
      </c>
      <c r="AN20" s="167">
        <v>0</v>
      </c>
      <c r="AO20" s="156">
        <v>189</v>
      </c>
      <c r="AP20" s="156">
        <v>14588249.16</v>
      </c>
      <c r="AQ20" s="167">
        <v>0</v>
      </c>
      <c r="AR20" s="156">
        <v>592</v>
      </c>
      <c r="AS20" s="156">
        <v>14831674.210000001</v>
      </c>
      <c r="AT20" s="167">
        <v>0</v>
      </c>
      <c r="AU20" s="156">
        <v>830</v>
      </c>
      <c r="AV20" s="156">
        <v>553375.73</v>
      </c>
      <c r="AW20" s="167">
        <v>0</v>
      </c>
      <c r="AX20" s="156">
        <v>545</v>
      </c>
      <c r="AY20" s="156">
        <v>12796627.15</v>
      </c>
      <c r="AZ20" s="167">
        <v>0</v>
      </c>
      <c r="BA20" s="156">
        <v>1375</v>
      </c>
      <c r="BB20" s="156">
        <v>13350002.890000001</v>
      </c>
      <c r="BC20" s="167">
        <v>0</v>
      </c>
      <c r="BD20" s="156">
        <v>389</v>
      </c>
      <c r="BE20" s="156">
        <v>248305.27</v>
      </c>
      <c r="BF20" s="167">
        <v>0</v>
      </c>
      <c r="BG20" s="156">
        <v>201</v>
      </c>
      <c r="BH20" s="156">
        <v>4484083.42</v>
      </c>
      <c r="BI20" s="167">
        <v>0</v>
      </c>
      <c r="BJ20" s="156">
        <v>590</v>
      </c>
      <c r="BK20" s="156">
        <v>4732388.7</v>
      </c>
      <c r="BL20" s="167">
        <v>0</v>
      </c>
      <c r="BM20" s="156">
        <v>2947</v>
      </c>
      <c r="BN20" s="156">
        <v>3253183.39</v>
      </c>
      <c r="BO20" s="167">
        <v>0</v>
      </c>
      <c r="BP20" s="156">
        <v>868</v>
      </c>
      <c r="BQ20" s="156">
        <v>262032029.75999999</v>
      </c>
      <c r="BR20" s="167">
        <v>0</v>
      </c>
      <c r="BS20" s="156">
        <v>3815</v>
      </c>
      <c r="BT20" s="156">
        <v>265285213.15000001</v>
      </c>
      <c r="BU20" s="167">
        <v>0</v>
      </c>
      <c r="BV20" s="156">
        <v>3380</v>
      </c>
      <c r="BW20" s="156">
        <v>3436953.19</v>
      </c>
      <c r="BX20" s="167">
        <v>0</v>
      </c>
      <c r="BY20" s="156">
        <v>751</v>
      </c>
      <c r="BZ20" s="156">
        <v>22960312.460000001</v>
      </c>
      <c r="CA20" s="167">
        <v>0</v>
      </c>
      <c r="CB20" s="156">
        <v>4131</v>
      </c>
      <c r="CC20" s="156">
        <v>26397265.640000001</v>
      </c>
    </row>
    <row r="21" spans="1:81" s="24" customFormat="1" ht="11.25" customHeight="1" x14ac:dyDescent="0.2">
      <c r="A21" s="25" t="s">
        <v>39</v>
      </c>
      <c r="B21" s="184">
        <v>278</v>
      </c>
      <c r="C21" s="184">
        <v>193230.02</v>
      </c>
      <c r="D21" s="166">
        <v>0</v>
      </c>
      <c r="E21" s="184">
        <v>36</v>
      </c>
      <c r="F21" s="184">
        <v>3600610.51</v>
      </c>
      <c r="G21" s="166">
        <v>0</v>
      </c>
      <c r="H21" s="184">
        <v>314</v>
      </c>
      <c r="I21" s="184">
        <v>3793840.53</v>
      </c>
      <c r="J21" s="166">
        <v>0</v>
      </c>
      <c r="K21" s="184">
        <v>151</v>
      </c>
      <c r="L21" s="184">
        <v>-31180.6</v>
      </c>
      <c r="M21" s="166">
        <v>0</v>
      </c>
      <c r="N21" s="184">
        <v>64</v>
      </c>
      <c r="O21" s="184">
        <v>10828154.609999999</v>
      </c>
      <c r="P21" s="166">
        <v>0</v>
      </c>
      <c r="Q21" s="184">
        <v>215</v>
      </c>
      <c r="R21" s="184">
        <v>10796974.01</v>
      </c>
      <c r="S21" s="166">
        <v>0</v>
      </c>
      <c r="T21" s="184">
        <v>1708</v>
      </c>
      <c r="U21" s="184">
        <v>1345619.61</v>
      </c>
      <c r="V21" s="166">
        <v>0</v>
      </c>
      <c r="W21" s="184">
        <v>757</v>
      </c>
      <c r="X21" s="184">
        <v>35207147.159999996</v>
      </c>
      <c r="Y21" s="166">
        <v>0</v>
      </c>
      <c r="Z21" s="184">
        <v>2465</v>
      </c>
      <c r="AA21" s="184">
        <v>36552766.770000003</v>
      </c>
      <c r="AB21" s="166">
        <v>0</v>
      </c>
      <c r="AC21" s="184">
        <v>826</v>
      </c>
      <c r="AD21" s="184">
        <v>164360.88</v>
      </c>
      <c r="AE21" s="166">
        <v>0</v>
      </c>
      <c r="AF21" s="184">
        <v>98</v>
      </c>
      <c r="AG21" s="184">
        <v>798930.68</v>
      </c>
      <c r="AH21" s="166">
        <v>0</v>
      </c>
      <c r="AI21" s="184">
        <v>924</v>
      </c>
      <c r="AJ21" s="184">
        <v>963291.56</v>
      </c>
      <c r="AK21" s="166">
        <v>0</v>
      </c>
      <c r="AL21" s="184">
        <v>628</v>
      </c>
      <c r="AM21" s="184">
        <v>283237.2</v>
      </c>
      <c r="AN21" s="166">
        <v>0</v>
      </c>
      <c r="AO21" s="184">
        <v>203</v>
      </c>
      <c r="AP21" s="184">
        <v>13208526.74</v>
      </c>
      <c r="AQ21" s="166">
        <v>0</v>
      </c>
      <c r="AR21" s="184">
        <v>831</v>
      </c>
      <c r="AS21" s="184">
        <v>13491763.93</v>
      </c>
      <c r="AT21" s="166">
        <v>0</v>
      </c>
      <c r="AU21" s="184">
        <v>1379</v>
      </c>
      <c r="AV21" s="184">
        <v>941126.93</v>
      </c>
      <c r="AW21" s="166">
        <v>0</v>
      </c>
      <c r="AX21" s="184">
        <v>585</v>
      </c>
      <c r="AY21" s="184">
        <v>28303456.280000001</v>
      </c>
      <c r="AZ21" s="166">
        <v>0</v>
      </c>
      <c r="BA21" s="184">
        <v>1964</v>
      </c>
      <c r="BB21" s="184">
        <v>29244583.219999999</v>
      </c>
      <c r="BC21" s="166">
        <v>0</v>
      </c>
      <c r="BD21" s="184">
        <v>750</v>
      </c>
      <c r="BE21" s="184">
        <v>270667.15999999997</v>
      </c>
      <c r="BF21" s="166">
        <v>0</v>
      </c>
      <c r="BG21" s="184">
        <v>210</v>
      </c>
      <c r="BH21" s="184">
        <v>6594981.2000000002</v>
      </c>
      <c r="BI21" s="166">
        <v>0</v>
      </c>
      <c r="BJ21" s="184">
        <v>960</v>
      </c>
      <c r="BK21" s="184">
        <v>6865648.3700000001</v>
      </c>
      <c r="BL21" s="166">
        <v>0</v>
      </c>
      <c r="BM21" s="184">
        <v>5711</v>
      </c>
      <c r="BN21" s="184">
        <v>3332851.71</v>
      </c>
      <c r="BO21" s="166">
        <v>0</v>
      </c>
      <c r="BP21" s="184">
        <v>953</v>
      </c>
      <c r="BQ21" s="184">
        <v>82285634.560000002</v>
      </c>
      <c r="BR21" s="166">
        <v>0</v>
      </c>
      <c r="BS21" s="184">
        <v>6664</v>
      </c>
      <c r="BT21" s="184">
        <v>85618486.269999996</v>
      </c>
      <c r="BU21" s="166">
        <v>0</v>
      </c>
      <c r="BV21" s="184">
        <v>6125</v>
      </c>
      <c r="BW21" s="184">
        <v>2522131.7999999998</v>
      </c>
      <c r="BX21" s="166">
        <v>0</v>
      </c>
      <c r="BY21" s="184">
        <v>810</v>
      </c>
      <c r="BZ21" s="184">
        <v>17997831.289999999</v>
      </c>
      <c r="CA21" s="166">
        <v>0</v>
      </c>
      <c r="CB21" s="184">
        <v>6935</v>
      </c>
      <c r="CC21" s="184">
        <v>20519963.079999998</v>
      </c>
    </row>
    <row r="22" spans="1:81" s="24" customFormat="1" ht="11.25" customHeight="1" x14ac:dyDescent="0.2">
      <c r="A22" s="33" t="s">
        <v>40</v>
      </c>
      <c r="B22" s="156" t="s">
        <v>72</v>
      </c>
      <c r="C22" s="156" t="s">
        <v>72</v>
      </c>
      <c r="D22" s="166">
        <v>0</v>
      </c>
      <c r="E22" s="156" t="s">
        <v>72</v>
      </c>
      <c r="F22" s="156" t="s">
        <v>72</v>
      </c>
      <c r="G22" s="167">
        <v>0</v>
      </c>
      <c r="H22" s="156">
        <v>197</v>
      </c>
      <c r="I22" s="156">
        <v>4000158.05</v>
      </c>
      <c r="J22" s="167">
        <v>0</v>
      </c>
      <c r="K22" s="156" t="s">
        <v>72</v>
      </c>
      <c r="L22" s="156" t="s">
        <v>72</v>
      </c>
      <c r="M22" s="167">
        <v>0</v>
      </c>
      <c r="N22" s="156" t="s">
        <v>72</v>
      </c>
      <c r="O22" s="156" t="s">
        <v>72</v>
      </c>
      <c r="P22" s="167">
        <v>0</v>
      </c>
      <c r="Q22" s="156">
        <v>91</v>
      </c>
      <c r="R22" s="156">
        <v>11151327.58</v>
      </c>
      <c r="S22" s="167">
        <v>0</v>
      </c>
      <c r="T22" s="156">
        <v>1183</v>
      </c>
      <c r="U22" s="156">
        <v>1850679.05</v>
      </c>
      <c r="V22" s="167">
        <v>0</v>
      </c>
      <c r="W22" s="156">
        <v>622</v>
      </c>
      <c r="X22" s="156">
        <v>37493351.409999996</v>
      </c>
      <c r="Y22" s="167">
        <v>0</v>
      </c>
      <c r="Z22" s="156">
        <v>1805</v>
      </c>
      <c r="AA22" s="156">
        <v>39344030.450000003</v>
      </c>
      <c r="AB22" s="167">
        <v>0</v>
      </c>
      <c r="AC22" s="156">
        <v>461</v>
      </c>
      <c r="AD22" s="156">
        <v>366628.41</v>
      </c>
      <c r="AE22" s="167">
        <v>0</v>
      </c>
      <c r="AF22" s="156">
        <v>71</v>
      </c>
      <c r="AG22" s="156">
        <v>1140579.56</v>
      </c>
      <c r="AH22" s="167">
        <v>0</v>
      </c>
      <c r="AI22" s="156">
        <v>532</v>
      </c>
      <c r="AJ22" s="156">
        <v>1507207.97</v>
      </c>
      <c r="AK22" s="167">
        <v>0</v>
      </c>
      <c r="AL22" s="156">
        <v>413</v>
      </c>
      <c r="AM22" s="156">
        <v>470485.86</v>
      </c>
      <c r="AN22" s="167">
        <v>0</v>
      </c>
      <c r="AO22" s="156">
        <v>167</v>
      </c>
      <c r="AP22" s="156">
        <v>18089409.170000002</v>
      </c>
      <c r="AQ22" s="167">
        <v>0</v>
      </c>
      <c r="AR22" s="156">
        <v>580</v>
      </c>
      <c r="AS22" s="156">
        <v>18559895.02</v>
      </c>
      <c r="AT22" s="167">
        <v>0</v>
      </c>
      <c r="AU22" s="156">
        <v>980</v>
      </c>
      <c r="AV22" s="156">
        <v>1146931.3700000001</v>
      </c>
      <c r="AW22" s="167">
        <v>0</v>
      </c>
      <c r="AX22" s="156">
        <v>513</v>
      </c>
      <c r="AY22" s="156">
        <v>28975201.91</v>
      </c>
      <c r="AZ22" s="167">
        <v>0</v>
      </c>
      <c r="BA22" s="156">
        <v>1493</v>
      </c>
      <c r="BB22" s="156">
        <v>30122133.280000001</v>
      </c>
      <c r="BC22" s="167">
        <v>0</v>
      </c>
      <c r="BD22" s="156">
        <v>496</v>
      </c>
      <c r="BE22" s="156">
        <v>405450.79</v>
      </c>
      <c r="BF22" s="167">
        <v>0</v>
      </c>
      <c r="BG22" s="156">
        <v>169</v>
      </c>
      <c r="BH22" s="156">
        <v>7132299.7999999998</v>
      </c>
      <c r="BI22" s="167">
        <v>0</v>
      </c>
      <c r="BJ22" s="156">
        <v>665</v>
      </c>
      <c r="BK22" s="156">
        <v>7537750.5899999999</v>
      </c>
      <c r="BL22" s="167">
        <v>0</v>
      </c>
      <c r="BM22" s="156">
        <v>3380</v>
      </c>
      <c r="BN22" s="156">
        <v>3739535.47</v>
      </c>
      <c r="BO22" s="167">
        <v>0</v>
      </c>
      <c r="BP22" s="156">
        <v>752</v>
      </c>
      <c r="BQ22" s="156">
        <v>85430574.379999995</v>
      </c>
      <c r="BR22" s="167">
        <v>0</v>
      </c>
      <c r="BS22" s="156">
        <v>4132</v>
      </c>
      <c r="BT22" s="156">
        <v>89170109.849999994</v>
      </c>
      <c r="BU22" s="167">
        <v>0</v>
      </c>
      <c r="BV22" s="156">
        <v>3774</v>
      </c>
      <c r="BW22" s="156">
        <v>3657610.08</v>
      </c>
      <c r="BX22" s="167">
        <v>0</v>
      </c>
      <c r="BY22" s="156">
        <v>632</v>
      </c>
      <c r="BZ22" s="156">
        <v>20442742.300000001</v>
      </c>
      <c r="CA22" s="167">
        <v>0</v>
      </c>
      <c r="CB22" s="156">
        <v>4406</v>
      </c>
      <c r="CC22" s="156">
        <v>24100352.379999999</v>
      </c>
    </row>
    <row r="23" spans="1:81" s="24" customFormat="1" ht="11.25" customHeight="1" x14ac:dyDescent="0.2">
      <c r="A23" s="33" t="s">
        <v>41</v>
      </c>
      <c r="B23" s="156" t="s">
        <v>72</v>
      </c>
      <c r="C23" s="156" t="s">
        <v>72</v>
      </c>
      <c r="D23" s="166">
        <v>0</v>
      </c>
      <c r="E23" s="156" t="s">
        <v>72</v>
      </c>
      <c r="F23" s="156" t="s">
        <v>72</v>
      </c>
      <c r="G23" s="167">
        <v>0</v>
      </c>
      <c r="H23" s="156">
        <v>117</v>
      </c>
      <c r="I23" s="156">
        <v>-206317.52</v>
      </c>
      <c r="J23" s="167">
        <v>0</v>
      </c>
      <c r="K23" s="156" t="s">
        <v>72</v>
      </c>
      <c r="L23" s="156" t="s">
        <v>72</v>
      </c>
      <c r="M23" s="167">
        <v>0</v>
      </c>
      <c r="N23" s="156" t="s">
        <v>72</v>
      </c>
      <c r="O23" s="156" t="s">
        <v>72</v>
      </c>
      <c r="P23" s="167">
        <v>0</v>
      </c>
      <c r="Q23" s="156">
        <v>124</v>
      </c>
      <c r="R23" s="156">
        <v>-354353.57</v>
      </c>
      <c r="S23" s="167">
        <v>0</v>
      </c>
      <c r="T23" s="156">
        <v>525</v>
      </c>
      <c r="U23" s="156">
        <v>-505059.43</v>
      </c>
      <c r="V23" s="167">
        <v>0</v>
      </c>
      <c r="W23" s="156">
        <v>135</v>
      </c>
      <c r="X23" s="156">
        <v>-2286204.25</v>
      </c>
      <c r="Y23" s="167">
        <v>0</v>
      </c>
      <c r="Z23" s="156">
        <v>660</v>
      </c>
      <c r="AA23" s="156">
        <v>-2791263.68</v>
      </c>
      <c r="AB23" s="167">
        <v>0</v>
      </c>
      <c r="AC23" s="156">
        <v>365</v>
      </c>
      <c r="AD23" s="156">
        <v>-202267.53</v>
      </c>
      <c r="AE23" s="167">
        <v>0</v>
      </c>
      <c r="AF23" s="156">
        <v>27</v>
      </c>
      <c r="AG23" s="156">
        <v>-341648.88</v>
      </c>
      <c r="AH23" s="167">
        <v>0</v>
      </c>
      <c r="AI23" s="156">
        <v>392</v>
      </c>
      <c r="AJ23" s="156">
        <v>-543916.41</v>
      </c>
      <c r="AK23" s="167">
        <v>0</v>
      </c>
      <c r="AL23" s="156">
        <v>215</v>
      </c>
      <c r="AM23" s="156">
        <v>-187248.66</v>
      </c>
      <c r="AN23" s="167">
        <v>0</v>
      </c>
      <c r="AO23" s="156">
        <v>36</v>
      </c>
      <c r="AP23" s="156">
        <v>-4880882.43</v>
      </c>
      <c r="AQ23" s="167">
        <v>0</v>
      </c>
      <c r="AR23" s="156">
        <v>251</v>
      </c>
      <c r="AS23" s="156">
        <v>-5068131.09</v>
      </c>
      <c r="AT23" s="167">
        <v>0</v>
      </c>
      <c r="AU23" s="156">
        <v>399</v>
      </c>
      <c r="AV23" s="156">
        <v>-205804.44</v>
      </c>
      <c r="AW23" s="167">
        <v>0</v>
      </c>
      <c r="AX23" s="156">
        <v>72</v>
      </c>
      <c r="AY23" s="156">
        <v>-671745.63</v>
      </c>
      <c r="AZ23" s="167">
        <v>0</v>
      </c>
      <c r="BA23" s="156">
        <v>471</v>
      </c>
      <c r="BB23" s="156">
        <v>-877550.07</v>
      </c>
      <c r="BC23" s="167">
        <v>0</v>
      </c>
      <c r="BD23" s="156">
        <v>254</v>
      </c>
      <c r="BE23" s="156">
        <v>-134783.63</v>
      </c>
      <c r="BF23" s="167">
        <v>0</v>
      </c>
      <c r="BG23" s="156">
        <v>41</v>
      </c>
      <c r="BH23" s="156">
        <v>-537318.59</v>
      </c>
      <c r="BI23" s="167">
        <v>0</v>
      </c>
      <c r="BJ23" s="156">
        <v>295</v>
      </c>
      <c r="BK23" s="156">
        <v>-672102.22</v>
      </c>
      <c r="BL23" s="167">
        <v>0</v>
      </c>
      <c r="BM23" s="156">
        <v>2331</v>
      </c>
      <c r="BN23" s="156">
        <v>-406683.76</v>
      </c>
      <c r="BO23" s="167">
        <v>0</v>
      </c>
      <c r="BP23" s="156">
        <v>201</v>
      </c>
      <c r="BQ23" s="156">
        <v>-3144939.82</v>
      </c>
      <c r="BR23" s="167">
        <v>0</v>
      </c>
      <c r="BS23" s="156">
        <v>2532</v>
      </c>
      <c r="BT23" s="156">
        <v>-3551623.58</v>
      </c>
      <c r="BU23" s="167">
        <v>0</v>
      </c>
      <c r="BV23" s="156">
        <v>2351</v>
      </c>
      <c r="BW23" s="156">
        <v>-1135478.29</v>
      </c>
      <c r="BX23" s="167">
        <v>0</v>
      </c>
      <c r="BY23" s="156">
        <v>178</v>
      </c>
      <c r="BZ23" s="156">
        <v>-2444911.0099999998</v>
      </c>
      <c r="CA23" s="167">
        <v>0</v>
      </c>
      <c r="CB23" s="156">
        <v>2529</v>
      </c>
      <c r="CC23" s="156">
        <v>-3580389.29</v>
      </c>
    </row>
    <row r="24" spans="1:81" s="24" customFormat="1" ht="11.25" customHeight="1" x14ac:dyDescent="0.2">
      <c r="A24" s="25" t="s">
        <v>42</v>
      </c>
      <c r="B24" s="184">
        <v>96</v>
      </c>
      <c r="C24" s="184">
        <v>133239.97</v>
      </c>
      <c r="D24" s="166">
        <v>0</v>
      </c>
      <c r="E24" s="184">
        <v>22</v>
      </c>
      <c r="F24" s="184">
        <v>557467.47</v>
      </c>
      <c r="G24" s="166">
        <v>0</v>
      </c>
      <c r="H24" s="184">
        <v>118</v>
      </c>
      <c r="I24" s="184">
        <v>690707.43</v>
      </c>
      <c r="J24" s="166">
        <v>0</v>
      </c>
      <c r="K24" s="184">
        <v>32</v>
      </c>
      <c r="L24" s="184">
        <v>22066.21</v>
      </c>
      <c r="M24" s="166">
        <v>0</v>
      </c>
      <c r="N24" s="184">
        <v>42</v>
      </c>
      <c r="O24" s="184">
        <v>2345254.0499999998</v>
      </c>
      <c r="P24" s="166">
        <v>0</v>
      </c>
      <c r="Q24" s="184">
        <v>74</v>
      </c>
      <c r="R24" s="184">
        <v>2367320.27</v>
      </c>
      <c r="S24" s="166">
        <v>0</v>
      </c>
      <c r="T24" s="184">
        <v>632</v>
      </c>
      <c r="U24" s="184">
        <v>339991.6</v>
      </c>
      <c r="V24" s="166">
        <v>0</v>
      </c>
      <c r="W24" s="184">
        <v>462</v>
      </c>
      <c r="X24" s="184">
        <v>18856178.449999999</v>
      </c>
      <c r="Y24" s="166">
        <v>0</v>
      </c>
      <c r="Z24" s="184">
        <v>1094</v>
      </c>
      <c r="AA24" s="184">
        <v>19196170.050000001</v>
      </c>
      <c r="AB24" s="166">
        <v>0</v>
      </c>
      <c r="AC24" s="184">
        <v>278</v>
      </c>
      <c r="AD24" s="184">
        <v>106351.1</v>
      </c>
      <c r="AE24" s="166">
        <v>0</v>
      </c>
      <c r="AF24" s="184">
        <v>54</v>
      </c>
      <c r="AG24" s="184">
        <v>316531.3</v>
      </c>
      <c r="AH24" s="166">
        <v>0</v>
      </c>
      <c r="AI24" s="184">
        <v>332</v>
      </c>
      <c r="AJ24" s="184">
        <v>422882.4</v>
      </c>
      <c r="AK24" s="166">
        <v>0</v>
      </c>
      <c r="AL24" s="184">
        <v>192</v>
      </c>
      <c r="AM24" s="184">
        <v>128220.64</v>
      </c>
      <c r="AN24" s="166">
        <v>0</v>
      </c>
      <c r="AO24" s="184">
        <v>121</v>
      </c>
      <c r="AP24" s="184">
        <v>10553485.09</v>
      </c>
      <c r="AQ24" s="166">
        <v>0</v>
      </c>
      <c r="AR24" s="184">
        <v>313</v>
      </c>
      <c r="AS24" s="184">
        <v>10681705.73</v>
      </c>
      <c r="AT24" s="166">
        <v>0</v>
      </c>
      <c r="AU24" s="184">
        <v>481</v>
      </c>
      <c r="AV24" s="184">
        <v>169476.22</v>
      </c>
      <c r="AW24" s="166">
        <v>0</v>
      </c>
      <c r="AX24" s="184">
        <v>342</v>
      </c>
      <c r="AY24" s="184">
        <v>14480830.57</v>
      </c>
      <c r="AZ24" s="166">
        <v>0</v>
      </c>
      <c r="BA24" s="184">
        <v>823</v>
      </c>
      <c r="BB24" s="184">
        <v>14650306.789999999</v>
      </c>
      <c r="BC24" s="166">
        <v>0</v>
      </c>
      <c r="BD24" s="184">
        <v>249</v>
      </c>
      <c r="BE24" s="184">
        <v>122953.78</v>
      </c>
      <c r="BF24" s="166">
        <v>0</v>
      </c>
      <c r="BG24" s="184">
        <v>126</v>
      </c>
      <c r="BH24" s="184">
        <v>1290417.26</v>
      </c>
      <c r="BI24" s="166">
        <v>0</v>
      </c>
      <c r="BJ24" s="184">
        <v>375</v>
      </c>
      <c r="BK24" s="184">
        <v>1413371.04</v>
      </c>
      <c r="BL24" s="166">
        <v>0</v>
      </c>
      <c r="BM24" s="184">
        <v>2580</v>
      </c>
      <c r="BN24" s="184">
        <v>2390591.06</v>
      </c>
      <c r="BO24" s="166">
        <v>0</v>
      </c>
      <c r="BP24" s="184">
        <v>618</v>
      </c>
      <c r="BQ24" s="184">
        <v>33672011.079999998</v>
      </c>
      <c r="BR24" s="166">
        <v>0</v>
      </c>
      <c r="BS24" s="184">
        <v>3198</v>
      </c>
      <c r="BT24" s="184">
        <v>36062602.130000003</v>
      </c>
      <c r="BU24" s="166">
        <v>0</v>
      </c>
      <c r="BV24" s="184">
        <v>2321</v>
      </c>
      <c r="BW24" s="184">
        <v>1287132.45</v>
      </c>
      <c r="BX24" s="166">
        <v>0</v>
      </c>
      <c r="BY24" s="184">
        <v>479</v>
      </c>
      <c r="BZ24" s="184">
        <v>8710792.7200000007</v>
      </c>
      <c r="CA24" s="166">
        <v>0</v>
      </c>
      <c r="CB24" s="184">
        <v>2800</v>
      </c>
      <c r="CC24" s="184">
        <v>9997925.1699999999</v>
      </c>
    </row>
    <row r="25" spans="1:81" s="24" customFormat="1" ht="11.25" customHeight="1" x14ac:dyDescent="0.2">
      <c r="A25" s="33" t="s">
        <v>43</v>
      </c>
      <c r="B25" s="156" t="s">
        <v>72</v>
      </c>
      <c r="C25" s="156" t="s">
        <v>72</v>
      </c>
      <c r="D25" s="167">
        <v>0</v>
      </c>
      <c r="E25" s="156" t="s">
        <v>72</v>
      </c>
      <c r="F25" s="156" t="s">
        <v>72</v>
      </c>
      <c r="G25" s="167">
        <v>0</v>
      </c>
      <c r="H25" s="156">
        <v>20</v>
      </c>
      <c r="I25" s="156">
        <v>3996.45</v>
      </c>
      <c r="J25" s="167">
        <v>0</v>
      </c>
      <c r="K25" s="156" t="s">
        <v>72</v>
      </c>
      <c r="L25" s="156" t="s">
        <v>72</v>
      </c>
      <c r="M25" s="166">
        <v>0</v>
      </c>
      <c r="N25" s="156" t="s">
        <v>72</v>
      </c>
      <c r="O25" s="156" t="s">
        <v>72</v>
      </c>
      <c r="P25" s="167">
        <v>0</v>
      </c>
      <c r="Q25" s="156">
        <v>35</v>
      </c>
      <c r="R25" s="156">
        <v>56411.48</v>
      </c>
      <c r="S25" s="167">
        <v>0</v>
      </c>
      <c r="T25" s="156">
        <v>227</v>
      </c>
      <c r="U25" s="156">
        <v>15119.48</v>
      </c>
      <c r="V25" s="167">
        <v>0</v>
      </c>
      <c r="W25" s="156">
        <v>333</v>
      </c>
      <c r="X25" s="156">
        <v>69778.710000000006</v>
      </c>
      <c r="Y25" s="167">
        <v>0</v>
      </c>
      <c r="Z25" s="156">
        <v>560</v>
      </c>
      <c r="AA25" s="156">
        <v>84898.18</v>
      </c>
      <c r="AB25" s="167">
        <v>0</v>
      </c>
      <c r="AC25" s="156">
        <v>64</v>
      </c>
      <c r="AD25" s="156">
        <v>695.65</v>
      </c>
      <c r="AE25" s="167">
        <v>0</v>
      </c>
      <c r="AF25" s="156">
        <v>40</v>
      </c>
      <c r="AG25" s="156">
        <v>2877.98</v>
      </c>
      <c r="AH25" s="167">
        <v>0</v>
      </c>
      <c r="AI25" s="156">
        <v>104</v>
      </c>
      <c r="AJ25" s="156">
        <v>3573.63</v>
      </c>
      <c r="AK25" s="167">
        <v>0</v>
      </c>
      <c r="AL25" s="156">
        <v>43</v>
      </c>
      <c r="AM25" s="156">
        <v>783.64</v>
      </c>
      <c r="AN25" s="167">
        <v>0</v>
      </c>
      <c r="AO25" s="156">
        <v>51</v>
      </c>
      <c r="AP25" s="156">
        <v>80378.850000000006</v>
      </c>
      <c r="AQ25" s="167">
        <v>0</v>
      </c>
      <c r="AR25" s="156">
        <v>94</v>
      </c>
      <c r="AS25" s="156">
        <v>81162.490000000005</v>
      </c>
      <c r="AT25" s="167">
        <v>0</v>
      </c>
      <c r="AU25" s="156">
        <v>172</v>
      </c>
      <c r="AV25" s="156">
        <v>2650.78</v>
      </c>
      <c r="AW25" s="167">
        <v>0</v>
      </c>
      <c r="AX25" s="156">
        <v>253</v>
      </c>
      <c r="AY25" s="156">
        <v>73689.210000000006</v>
      </c>
      <c r="AZ25" s="167">
        <v>0</v>
      </c>
      <c r="BA25" s="156">
        <v>425</v>
      </c>
      <c r="BB25" s="156">
        <v>76339.98</v>
      </c>
      <c r="BC25" s="167">
        <v>0</v>
      </c>
      <c r="BD25" s="156">
        <v>65</v>
      </c>
      <c r="BE25" s="156">
        <v>1158.25</v>
      </c>
      <c r="BF25" s="167">
        <v>0</v>
      </c>
      <c r="BG25" s="156">
        <v>87</v>
      </c>
      <c r="BH25" s="156">
        <v>21333.3</v>
      </c>
      <c r="BI25" s="167">
        <v>0</v>
      </c>
      <c r="BJ25" s="156">
        <v>152</v>
      </c>
      <c r="BK25" s="156">
        <v>22491.55</v>
      </c>
      <c r="BL25" s="167">
        <v>0</v>
      </c>
      <c r="BM25" s="156">
        <v>273</v>
      </c>
      <c r="BN25" s="156">
        <v>22169.96</v>
      </c>
      <c r="BO25" s="167">
        <v>0</v>
      </c>
      <c r="BP25" s="156">
        <v>224</v>
      </c>
      <c r="BQ25" s="156">
        <v>330092.90000000002</v>
      </c>
      <c r="BR25" s="167">
        <v>0</v>
      </c>
      <c r="BS25" s="156">
        <v>497</v>
      </c>
      <c r="BT25" s="156">
        <v>352262.86</v>
      </c>
      <c r="BU25" s="167">
        <v>0</v>
      </c>
      <c r="BV25" s="156">
        <v>695</v>
      </c>
      <c r="BW25" s="156">
        <v>13922.83</v>
      </c>
      <c r="BX25" s="167">
        <v>0</v>
      </c>
      <c r="BY25" s="156">
        <v>275</v>
      </c>
      <c r="BZ25" s="156">
        <v>68601.66</v>
      </c>
      <c r="CA25" s="167">
        <v>0</v>
      </c>
      <c r="CB25" s="156">
        <v>970</v>
      </c>
      <c r="CC25" s="156">
        <v>82524.490000000005</v>
      </c>
    </row>
    <row r="26" spans="1:81" s="24" customFormat="1" ht="11.25" customHeight="1" x14ac:dyDescent="0.2">
      <c r="A26" s="33" t="s">
        <v>44</v>
      </c>
      <c r="B26" s="156" t="s">
        <v>72</v>
      </c>
      <c r="C26" s="156" t="s">
        <v>72</v>
      </c>
      <c r="D26" s="167">
        <v>0</v>
      </c>
      <c r="E26" s="156" t="s">
        <v>72</v>
      </c>
      <c r="F26" s="156" t="s">
        <v>72</v>
      </c>
      <c r="G26" s="167">
        <v>0</v>
      </c>
      <c r="H26" s="156">
        <v>53</v>
      </c>
      <c r="I26" s="156">
        <v>289390.42</v>
      </c>
      <c r="J26" s="167">
        <v>0</v>
      </c>
      <c r="K26" s="156" t="s">
        <v>72</v>
      </c>
      <c r="L26" s="156" t="s">
        <v>72</v>
      </c>
      <c r="M26" s="166">
        <v>0</v>
      </c>
      <c r="N26" s="156" t="s">
        <v>72</v>
      </c>
      <c r="O26" s="156" t="s">
        <v>72</v>
      </c>
      <c r="P26" s="167">
        <v>0</v>
      </c>
      <c r="Q26" s="156">
        <v>28</v>
      </c>
      <c r="R26" s="156">
        <v>1424647.57</v>
      </c>
      <c r="S26" s="167">
        <v>0</v>
      </c>
      <c r="T26" s="156">
        <v>96</v>
      </c>
      <c r="U26" s="156">
        <v>76004.72</v>
      </c>
      <c r="V26" s="167">
        <v>0</v>
      </c>
      <c r="W26" s="156">
        <v>125</v>
      </c>
      <c r="X26" s="156">
        <v>13145680.52</v>
      </c>
      <c r="Y26" s="167">
        <v>0</v>
      </c>
      <c r="Z26" s="156">
        <v>221</v>
      </c>
      <c r="AA26" s="156">
        <v>13221685.24</v>
      </c>
      <c r="AB26" s="167">
        <v>0</v>
      </c>
      <c r="AC26" s="156">
        <v>70</v>
      </c>
      <c r="AD26" s="156">
        <v>36588.18</v>
      </c>
      <c r="AE26" s="167">
        <v>0</v>
      </c>
      <c r="AF26" s="156">
        <v>21</v>
      </c>
      <c r="AG26" s="156">
        <v>65131.7</v>
      </c>
      <c r="AH26" s="167">
        <v>0</v>
      </c>
      <c r="AI26" s="156">
        <v>91</v>
      </c>
      <c r="AJ26" s="156">
        <v>101719.88</v>
      </c>
      <c r="AK26" s="167">
        <v>0</v>
      </c>
      <c r="AL26" s="156">
        <v>27</v>
      </c>
      <c r="AM26" s="156">
        <v>48054.19</v>
      </c>
      <c r="AN26" s="167">
        <v>0</v>
      </c>
      <c r="AO26" s="156">
        <v>44</v>
      </c>
      <c r="AP26" s="156">
        <v>8965818.3100000005</v>
      </c>
      <c r="AQ26" s="167">
        <v>0</v>
      </c>
      <c r="AR26" s="156">
        <v>71</v>
      </c>
      <c r="AS26" s="156">
        <v>9013872.5</v>
      </c>
      <c r="AT26" s="167">
        <v>0</v>
      </c>
      <c r="AU26" s="156">
        <v>67</v>
      </c>
      <c r="AV26" s="156">
        <v>48091.97</v>
      </c>
      <c r="AW26" s="167">
        <v>0</v>
      </c>
      <c r="AX26" s="156">
        <v>75</v>
      </c>
      <c r="AY26" s="156">
        <v>13425393.27</v>
      </c>
      <c r="AZ26" s="167">
        <v>0</v>
      </c>
      <c r="BA26" s="156">
        <v>142</v>
      </c>
      <c r="BB26" s="156">
        <v>13473485.24</v>
      </c>
      <c r="BC26" s="167">
        <v>0</v>
      </c>
      <c r="BD26" s="156">
        <v>37</v>
      </c>
      <c r="BE26" s="156">
        <v>29968.66</v>
      </c>
      <c r="BF26" s="167">
        <v>0</v>
      </c>
      <c r="BG26" s="156">
        <v>30</v>
      </c>
      <c r="BH26" s="156">
        <v>947868.72</v>
      </c>
      <c r="BI26" s="167">
        <v>0</v>
      </c>
      <c r="BJ26" s="156">
        <v>67</v>
      </c>
      <c r="BK26" s="156">
        <v>977837.38</v>
      </c>
      <c r="BL26" s="167">
        <v>0</v>
      </c>
      <c r="BM26" s="156">
        <v>1845</v>
      </c>
      <c r="BN26" s="156">
        <v>2184071.62</v>
      </c>
      <c r="BO26" s="167">
        <v>0</v>
      </c>
      <c r="BP26" s="156">
        <v>459</v>
      </c>
      <c r="BQ26" s="156">
        <v>31038201.41</v>
      </c>
      <c r="BR26" s="167">
        <v>0</v>
      </c>
      <c r="BS26" s="156">
        <v>2304</v>
      </c>
      <c r="BT26" s="156">
        <v>33222273.039999999</v>
      </c>
      <c r="BU26" s="167">
        <v>0</v>
      </c>
      <c r="BV26" s="156">
        <v>927</v>
      </c>
      <c r="BW26" s="156">
        <v>809210</v>
      </c>
      <c r="BX26" s="167">
        <v>0</v>
      </c>
      <c r="BY26" s="156">
        <v>165</v>
      </c>
      <c r="BZ26" s="156">
        <v>6808717.0800000001</v>
      </c>
      <c r="CA26" s="167">
        <v>0</v>
      </c>
      <c r="CB26" s="156">
        <v>1092</v>
      </c>
      <c r="CC26" s="156">
        <v>7617927.0899999999</v>
      </c>
    </row>
    <row r="27" spans="1:81" s="24" customFormat="1" ht="11.25" customHeight="1" x14ac:dyDescent="0.2">
      <c r="A27" s="33" t="s">
        <v>45</v>
      </c>
      <c r="B27" s="156">
        <v>65</v>
      </c>
      <c r="C27" s="156">
        <v>44618.92</v>
      </c>
      <c r="D27" s="167">
        <v>0</v>
      </c>
      <c r="E27" s="156">
        <v>15</v>
      </c>
      <c r="F27" s="156">
        <v>352701.64</v>
      </c>
      <c r="G27" s="167">
        <v>0</v>
      </c>
      <c r="H27" s="156">
        <v>80</v>
      </c>
      <c r="I27" s="156">
        <v>397320.57</v>
      </c>
      <c r="J27" s="167">
        <v>0</v>
      </c>
      <c r="K27" s="156">
        <v>20</v>
      </c>
      <c r="L27" s="156">
        <v>10439.280000000001</v>
      </c>
      <c r="M27" s="166">
        <v>0</v>
      </c>
      <c r="N27" s="156">
        <v>31</v>
      </c>
      <c r="O27" s="156">
        <v>875821.93</v>
      </c>
      <c r="P27" s="167">
        <v>0</v>
      </c>
      <c r="Q27" s="156">
        <v>51</v>
      </c>
      <c r="R27" s="156">
        <v>886261.21</v>
      </c>
      <c r="S27" s="167">
        <v>0</v>
      </c>
      <c r="T27" s="156">
        <v>416</v>
      </c>
      <c r="U27" s="156">
        <v>248867.4</v>
      </c>
      <c r="V27" s="167">
        <v>0</v>
      </c>
      <c r="W27" s="156">
        <v>202</v>
      </c>
      <c r="X27" s="156">
        <v>5640719.2300000004</v>
      </c>
      <c r="Y27" s="167">
        <v>0</v>
      </c>
      <c r="Z27" s="156">
        <v>618</v>
      </c>
      <c r="AA27" s="156">
        <v>5889586.6299999999</v>
      </c>
      <c r="AB27" s="167">
        <v>0</v>
      </c>
      <c r="AC27" s="156">
        <v>205</v>
      </c>
      <c r="AD27" s="156">
        <v>69067.27</v>
      </c>
      <c r="AE27" s="167">
        <v>0</v>
      </c>
      <c r="AF27" s="156">
        <v>26</v>
      </c>
      <c r="AG27" s="156">
        <v>248521.62</v>
      </c>
      <c r="AH27" s="167">
        <v>0</v>
      </c>
      <c r="AI27" s="156">
        <v>231</v>
      </c>
      <c r="AJ27" s="156">
        <v>317588.90000000002</v>
      </c>
      <c r="AK27" s="167">
        <v>0</v>
      </c>
      <c r="AL27" s="156">
        <v>149</v>
      </c>
      <c r="AM27" s="156">
        <v>79382.820000000007</v>
      </c>
      <c r="AN27" s="167">
        <v>0</v>
      </c>
      <c r="AO27" s="156">
        <v>67</v>
      </c>
      <c r="AP27" s="156">
        <v>1507287.93</v>
      </c>
      <c r="AQ27" s="167">
        <v>0</v>
      </c>
      <c r="AR27" s="156">
        <v>216</v>
      </c>
      <c r="AS27" s="156">
        <v>1586670.75</v>
      </c>
      <c r="AT27" s="167">
        <v>0</v>
      </c>
      <c r="AU27" s="156">
        <v>325</v>
      </c>
      <c r="AV27" s="156">
        <v>118733.48</v>
      </c>
      <c r="AW27" s="167">
        <v>0</v>
      </c>
      <c r="AX27" s="156">
        <v>128</v>
      </c>
      <c r="AY27" s="156">
        <v>981748.09</v>
      </c>
      <c r="AZ27" s="167">
        <v>0</v>
      </c>
      <c r="BA27" s="156">
        <v>453</v>
      </c>
      <c r="BB27" s="156">
        <v>1100481.57</v>
      </c>
      <c r="BC27" s="167">
        <v>0</v>
      </c>
      <c r="BD27" s="156">
        <v>185</v>
      </c>
      <c r="BE27" s="156">
        <v>91826.87</v>
      </c>
      <c r="BF27" s="167">
        <v>0</v>
      </c>
      <c r="BG27" s="156">
        <v>48</v>
      </c>
      <c r="BH27" s="156">
        <v>321215.24</v>
      </c>
      <c r="BI27" s="167">
        <v>0</v>
      </c>
      <c r="BJ27" s="156">
        <v>233</v>
      </c>
      <c r="BK27" s="156">
        <v>413042.11</v>
      </c>
      <c r="BL27" s="167">
        <v>0</v>
      </c>
      <c r="BM27" s="156">
        <v>1183</v>
      </c>
      <c r="BN27" s="156">
        <v>184349.47</v>
      </c>
      <c r="BO27" s="167">
        <v>0</v>
      </c>
      <c r="BP27" s="156">
        <v>257</v>
      </c>
      <c r="BQ27" s="156">
        <v>2303716.7599999998</v>
      </c>
      <c r="BR27" s="167">
        <v>0</v>
      </c>
      <c r="BS27" s="156">
        <v>1440</v>
      </c>
      <c r="BT27" s="156">
        <v>2488066.23</v>
      </c>
      <c r="BU27" s="167">
        <v>0</v>
      </c>
      <c r="BV27" s="156">
        <v>1359</v>
      </c>
      <c r="BW27" s="156">
        <v>463999.62</v>
      </c>
      <c r="BX27" s="167">
        <v>0</v>
      </c>
      <c r="BY27" s="156">
        <v>233</v>
      </c>
      <c r="BZ27" s="156">
        <v>1833473.98</v>
      </c>
      <c r="CA27" s="167">
        <v>0</v>
      </c>
      <c r="CB27" s="156">
        <v>1592</v>
      </c>
      <c r="CC27" s="156">
        <v>2297473.59</v>
      </c>
    </row>
    <row r="28" spans="1:81" s="24" customFormat="1" ht="11.25" customHeight="1" x14ac:dyDescent="0.2">
      <c r="A28" s="33" t="s">
        <v>46</v>
      </c>
      <c r="B28" s="156">
        <v>121</v>
      </c>
      <c r="C28" s="156">
        <v>96110</v>
      </c>
      <c r="D28" s="167">
        <v>0</v>
      </c>
      <c r="E28" s="156">
        <v>24</v>
      </c>
      <c r="F28" s="156">
        <v>3241665.74</v>
      </c>
      <c r="G28" s="167">
        <v>0</v>
      </c>
      <c r="H28" s="156">
        <v>145</v>
      </c>
      <c r="I28" s="156">
        <v>3337775.74</v>
      </c>
      <c r="J28" s="167">
        <v>0</v>
      </c>
      <c r="K28" s="156">
        <v>34</v>
      </c>
      <c r="L28" s="156">
        <v>68946.84</v>
      </c>
      <c r="M28" s="167">
        <v>0</v>
      </c>
      <c r="N28" s="156">
        <v>27</v>
      </c>
      <c r="O28" s="156">
        <v>8737187.8300000001</v>
      </c>
      <c r="P28" s="167">
        <v>0</v>
      </c>
      <c r="Q28" s="156">
        <v>61</v>
      </c>
      <c r="R28" s="156">
        <v>8806134.6699999999</v>
      </c>
      <c r="S28" s="167">
        <v>0</v>
      </c>
      <c r="T28" s="156">
        <v>899</v>
      </c>
      <c r="U28" s="156">
        <v>1540592.66</v>
      </c>
      <c r="V28" s="167">
        <v>0</v>
      </c>
      <c r="W28" s="156">
        <v>534</v>
      </c>
      <c r="X28" s="156">
        <v>18730615.41</v>
      </c>
      <c r="Y28" s="167">
        <v>0</v>
      </c>
      <c r="Z28" s="156">
        <v>1433</v>
      </c>
      <c r="AA28" s="156">
        <v>20271208.07</v>
      </c>
      <c r="AB28" s="167">
        <v>0</v>
      </c>
      <c r="AC28" s="156">
        <v>329</v>
      </c>
      <c r="AD28" s="156">
        <v>267262.53999999998</v>
      </c>
      <c r="AE28" s="167">
        <v>0</v>
      </c>
      <c r="AF28" s="156">
        <v>55</v>
      </c>
      <c r="AG28" s="156">
        <v>850222.91</v>
      </c>
      <c r="AH28" s="167">
        <v>0</v>
      </c>
      <c r="AI28" s="156">
        <v>384</v>
      </c>
      <c r="AJ28" s="156">
        <v>1117485.45</v>
      </c>
      <c r="AK28" s="167">
        <v>0</v>
      </c>
      <c r="AL28" s="156">
        <v>321</v>
      </c>
      <c r="AM28" s="156">
        <v>343386.75</v>
      </c>
      <c r="AN28" s="167">
        <v>0</v>
      </c>
      <c r="AO28" s="156">
        <v>128</v>
      </c>
      <c r="AP28" s="156">
        <v>7948280.8700000001</v>
      </c>
      <c r="AQ28" s="167">
        <v>0</v>
      </c>
      <c r="AR28" s="156">
        <v>449</v>
      </c>
      <c r="AS28" s="156">
        <v>8291667.6200000001</v>
      </c>
      <c r="AT28" s="167">
        <v>0</v>
      </c>
      <c r="AU28" s="156">
        <v>772</v>
      </c>
      <c r="AV28" s="156">
        <v>977722.75</v>
      </c>
      <c r="AW28" s="167">
        <v>0</v>
      </c>
      <c r="AX28" s="156">
        <v>460</v>
      </c>
      <c r="AY28" s="156">
        <v>14838084.949999999</v>
      </c>
      <c r="AZ28" s="167">
        <v>0</v>
      </c>
      <c r="BA28" s="156">
        <v>1232</v>
      </c>
      <c r="BB28" s="156">
        <v>15815807.710000001</v>
      </c>
      <c r="BC28" s="167">
        <v>0</v>
      </c>
      <c r="BD28" s="156">
        <v>359</v>
      </c>
      <c r="BE28" s="156">
        <v>293972.92</v>
      </c>
      <c r="BF28" s="167">
        <v>0</v>
      </c>
      <c r="BG28" s="156">
        <v>144</v>
      </c>
      <c r="BH28" s="156">
        <v>6422609.6299999999</v>
      </c>
      <c r="BI28" s="167">
        <v>0</v>
      </c>
      <c r="BJ28" s="156">
        <v>503</v>
      </c>
      <c r="BK28" s="156">
        <v>6716582.5499999998</v>
      </c>
      <c r="BL28" s="167">
        <v>0</v>
      </c>
      <c r="BM28" s="156">
        <v>2171</v>
      </c>
      <c r="BN28" s="156">
        <v>1317034.3600000001</v>
      </c>
      <c r="BO28" s="167">
        <v>0</v>
      </c>
      <c r="BP28" s="156">
        <v>555</v>
      </c>
      <c r="BQ28" s="156">
        <v>50502052.630000003</v>
      </c>
      <c r="BR28" s="167">
        <v>0</v>
      </c>
      <c r="BS28" s="156">
        <v>2726</v>
      </c>
      <c r="BT28" s="156">
        <v>51819086.990000002</v>
      </c>
      <c r="BU28" s="167">
        <v>0</v>
      </c>
      <c r="BV28" s="156">
        <v>2783</v>
      </c>
      <c r="BW28" s="156">
        <v>2371367.0699999998</v>
      </c>
      <c r="BX28" s="167">
        <v>0</v>
      </c>
      <c r="BY28" s="156">
        <v>488</v>
      </c>
      <c r="BZ28" s="156">
        <v>12322916.18</v>
      </c>
      <c r="CA28" s="167">
        <v>0</v>
      </c>
      <c r="CB28" s="156">
        <v>3271</v>
      </c>
      <c r="CC28" s="156">
        <v>14694283.25</v>
      </c>
    </row>
    <row r="29" spans="1:81" s="24" customFormat="1" ht="11.25" customHeight="1" x14ac:dyDescent="0.2">
      <c r="A29" s="33" t="s">
        <v>47</v>
      </c>
      <c r="B29" s="156">
        <v>121</v>
      </c>
      <c r="C29" s="156">
        <v>10793.21</v>
      </c>
      <c r="D29" s="167">
        <v>0</v>
      </c>
      <c r="E29" s="156">
        <v>24</v>
      </c>
      <c r="F29" s="156">
        <v>372791.56</v>
      </c>
      <c r="G29" s="167">
        <v>0</v>
      </c>
      <c r="H29" s="156">
        <v>145</v>
      </c>
      <c r="I29" s="156">
        <v>383584.77</v>
      </c>
      <c r="J29" s="167">
        <v>0</v>
      </c>
      <c r="K29" s="156">
        <v>34</v>
      </c>
      <c r="L29" s="156">
        <v>7901.77</v>
      </c>
      <c r="M29" s="167">
        <v>0</v>
      </c>
      <c r="N29" s="156">
        <v>27</v>
      </c>
      <c r="O29" s="156">
        <v>1004776.6</v>
      </c>
      <c r="P29" s="167">
        <v>0</v>
      </c>
      <c r="Q29" s="156">
        <v>61</v>
      </c>
      <c r="R29" s="156">
        <v>1012678.37</v>
      </c>
      <c r="S29" s="167">
        <v>0</v>
      </c>
      <c r="T29" s="156">
        <v>899</v>
      </c>
      <c r="U29" s="156">
        <v>172390.15</v>
      </c>
      <c r="V29" s="167">
        <v>0</v>
      </c>
      <c r="W29" s="156">
        <v>535</v>
      </c>
      <c r="X29" s="156">
        <v>2153968.2200000002</v>
      </c>
      <c r="Y29" s="167">
        <v>0</v>
      </c>
      <c r="Z29" s="156">
        <v>1434</v>
      </c>
      <c r="AA29" s="156">
        <v>2326358.37</v>
      </c>
      <c r="AB29" s="167">
        <v>0</v>
      </c>
      <c r="AC29" s="156">
        <v>330</v>
      </c>
      <c r="AD29" s="156">
        <v>28979.040000000001</v>
      </c>
      <c r="AE29" s="167">
        <v>0</v>
      </c>
      <c r="AF29" s="156">
        <v>55</v>
      </c>
      <c r="AG29" s="156">
        <v>97758.22</v>
      </c>
      <c r="AH29" s="167">
        <v>0</v>
      </c>
      <c r="AI29" s="156">
        <v>385</v>
      </c>
      <c r="AJ29" s="156">
        <v>126737.27</v>
      </c>
      <c r="AK29" s="167">
        <v>0</v>
      </c>
      <c r="AL29" s="156">
        <v>321</v>
      </c>
      <c r="AM29" s="156">
        <v>38737.78</v>
      </c>
      <c r="AN29" s="167">
        <v>0</v>
      </c>
      <c r="AO29" s="156">
        <v>128</v>
      </c>
      <c r="AP29" s="156">
        <v>914006.4</v>
      </c>
      <c r="AQ29" s="167">
        <v>0</v>
      </c>
      <c r="AR29" s="156">
        <v>449</v>
      </c>
      <c r="AS29" s="156">
        <v>952744.18</v>
      </c>
      <c r="AT29" s="167">
        <v>0</v>
      </c>
      <c r="AU29" s="156">
        <v>772</v>
      </c>
      <c r="AV29" s="156">
        <v>109131.12</v>
      </c>
      <c r="AW29" s="167">
        <v>0</v>
      </c>
      <c r="AX29" s="156">
        <v>460</v>
      </c>
      <c r="AY29" s="156">
        <v>1706249.24</v>
      </c>
      <c r="AZ29" s="167">
        <v>0</v>
      </c>
      <c r="BA29" s="156">
        <v>1232</v>
      </c>
      <c r="BB29" s="156">
        <v>1815380.36</v>
      </c>
      <c r="BC29" s="167">
        <v>0</v>
      </c>
      <c r="BD29" s="156">
        <v>359</v>
      </c>
      <c r="BE29" s="156">
        <v>31971.56</v>
      </c>
      <c r="BF29" s="167">
        <v>0</v>
      </c>
      <c r="BG29" s="156">
        <v>144</v>
      </c>
      <c r="BH29" s="156">
        <v>738548.27</v>
      </c>
      <c r="BI29" s="167">
        <v>0</v>
      </c>
      <c r="BJ29" s="156">
        <v>503</v>
      </c>
      <c r="BK29" s="156">
        <v>770519.83</v>
      </c>
      <c r="BL29" s="167">
        <v>0</v>
      </c>
      <c r="BM29" s="156">
        <v>2171</v>
      </c>
      <c r="BN29" s="156">
        <v>150153.5</v>
      </c>
      <c r="BO29" s="167">
        <v>0</v>
      </c>
      <c r="BP29" s="156">
        <v>555</v>
      </c>
      <c r="BQ29" s="156">
        <v>5807659.75</v>
      </c>
      <c r="BR29" s="167">
        <v>0</v>
      </c>
      <c r="BS29" s="156">
        <v>2726</v>
      </c>
      <c r="BT29" s="156">
        <v>5957813.25</v>
      </c>
      <c r="BU29" s="167">
        <v>0</v>
      </c>
      <c r="BV29" s="156">
        <v>2788</v>
      </c>
      <c r="BW29" s="156">
        <v>264999.06</v>
      </c>
      <c r="BX29" s="167">
        <v>0</v>
      </c>
      <c r="BY29" s="156">
        <v>488</v>
      </c>
      <c r="BZ29" s="156">
        <v>1417032.14</v>
      </c>
      <c r="CA29" s="167">
        <v>0</v>
      </c>
      <c r="CB29" s="156">
        <v>3276</v>
      </c>
      <c r="CC29" s="156">
        <v>1682031.2</v>
      </c>
    </row>
    <row r="30" spans="1:81" s="24" customFormat="1" ht="11.25" customHeight="1" x14ac:dyDescent="0.2">
      <c r="A30" s="33" t="s">
        <v>48</v>
      </c>
      <c r="B30" s="185">
        <v>222</v>
      </c>
      <c r="C30" s="165">
        <v>0.86108293162588201</v>
      </c>
      <c r="D30" s="116">
        <v>0</v>
      </c>
      <c r="E30" s="185">
        <v>34</v>
      </c>
      <c r="F30" s="165">
        <v>0.22001477449748799</v>
      </c>
      <c r="G30" s="116">
        <v>0</v>
      </c>
      <c r="H30" s="185">
        <v>256</v>
      </c>
      <c r="I30" s="165">
        <v>0.25040892158728401</v>
      </c>
      <c r="J30" s="116">
        <v>0</v>
      </c>
      <c r="K30" s="185">
        <v>49</v>
      </c>
      <c r="L30" s="165">
        <v>0.61081214284360497</v>
      </c>
      <c r="M30" s="116">
        <v>0</v>
      </c>
      <c r="N30" s="185">
        <v>37</v>
      </c>
      <c r="O30" s="165">
        <v>0.44407025127028299</v>
      </c>
      <c r="P30" s="116">
        <v>0</v>
      </c>
      <c r="Q30" s="185">
        <v>86</v>
      </c>
      <c r="R30" s="165">
        <v>0.44659390614203998</v>
      </c>
      <c r="S30" s="116">
        <v>0</v>
      </c>
      <c r="T30" s="185">
        <v>1440</v>
      </c>
      <c r="U30" s="165">
        <v>0.82344590244446003</v>
      </c>
      <c r="V30" s="116">
        <v>0</v>
      </c>
      <c r="W30" s="185">
        <v>694</v>
      </c>
      <c r="X30" s="165">
        <v>0.378338109635171</v>
      </c>
      <c r="Y30" s="116">
        <v>0</v>
      </c>
      <c r="Z30" s="185">
        <v>2134</v>
      </c>
      <c r="AA30" s="165">
        <v>0.40095509551352798</v>
      </c>
      <c r="AB30" s="116">
        <v>0</v>
      </c>
      <c r="AC30" s="185">
        <v>565</v>
      </c>
      <c r="AD30" s="165">
        <v>0.80466394018202003</v>
      </c>
      <c r="AE30" s="116">
        <v>0</v>
      </c>
      <c r="AF30" s="185">
        <v>89</v>
      </c>
      <c r="AG30" s="165">
        <v>0.37873783965548102</v>
      </c>
      <c r="AH30" s="116">
        <v>0</v>
      </c>
      <c r="AI30" s="185">
        <v>654</v>
      </c>
      <c r="AJ30" s="165">
        <v>0.43652689709638098</v>
      </c>
      <c r="AK30" s="116">
        <v>0</v>
      </c>
      <c r="AL30" s="185">
        <v>511</v>
      </c>
      <c r="AM30" s="165">
        <v>0.64082589366162401</v>
      </c>
      <c r="AN30" s="116">
        <v>0</v>
      </c>
      <c r="AO30" s="185">
        <v>177</v>
      </c>
      <c r="AP30" s="165">
        <v>0.179772554295031</v>
      </c>
      <c r="AQ30" s="116">
        <v>0</v>
      </c>
      <c r="AR30" s="185">
        <v>688</v>
      </c>
      <c r="AS30" s="165">
        <v>0.202020321573115</v>
      </c>
      <c r="AT30" s="116">
        <v>0</v>
      </c>
      <c r="AU30" s="185">
        <v>1125</v>
      </c>
      <c r="AV30" s="165">
        <v>0.55110113774088498</v>
      </c>
      <c r="AW30" s="116">
        <v>0</v>
      </c>
      <c r="AX30" s="185">
        <v>533</v>
      </c>
      <c r="AY30" s="165">
        <v>0.28749687610286301</v>
      </c>
      <c r="AZ30" s="116">
        <v>0</v>
      </c>
      <c r="BA30" s="185">
        <v>1658</v>
      </c>
      <c r="BB30" s="165">
        <v>0.30430969795920898</v>
      </c>
      <c r="BC30" s="116">
        <v>0</v>
      </c>
      <c r="BD30" s="185">
        <v>610</v>
      </c>
      <c r="BE30" s="165">
        <v>0.79279425898021505</v>
      </c>
      <c r="BF30" s="116">
        <v>0</v>
      </c>
      <c r="BG30" s="185">
        <v>191</v>
      </c>
      <c r="BH30" s="165">
        <v>0.19528268487834699</v>
      </c>
      <c r="BI30" s="116">
        <v>0</v>
      </c>
      <c r="BJ30" s="185">
        <v>801</v>
      </c>
      <c r="BK30" s="165">
        <v>0.212313067094897</v>
      </c>
      <c r="BL30" s="116">
        <v>0</v>
      </c>
      <c r="BM30" s="185">
        <v>1949</v>
      </c>
      <c r="BN30" s="165">
        <v>0.80082540445976502</v>
      </c>
      <c r="BO30" s="116">
        <v>0</v>
      </c>
      <c r="BP30" s="185">
        <v>327</v>
      </c>
      <c r="BQ30" s="165">
        <v>0.326312070629661</v>
      </c>
      <c r="BR30" s="116">
        <v>0</v>
      </c>
      <c r="BS30" s="185">
        <v>2276</v>
      </c>
      <c r="BT30" s="165">
        <v>0.39009031076813599</v>
      </c>
      <c r="BU30" s="116">
        <v>0</v>
      </c>
      <c r="BV30" s="185">
        <v>3499</v>
      </c>
      <c r="BW30" s="165">
        <v>0.68425533412609596</v>
      </c>
      <c r="BX30" s="116">
        <v>0</v>
      </c>
      <c r="BY30" s="185">
        <v>592</v>
      </c>
      <c r="BZ30" s="165">
        <v>0.30212382574645003</v>
      </c>
      <c r="CA30" s="116">
        <v>0</v>
      </c>
      <c r="CB30" s="185">
        <v>4091</v>
      </c>
      <c r="CC30" s="165">
        <v>0.34502094608862</v>
      </c>
    </row>
    <row r="31" spans="1:81" s="24" customFormat="1" ht="11.25" customHeight="1" x14ac:dyDescent="0.2">
      <c r="A31" s="34" t="s">
        <v>23</v>
      </c>
      <c r="B31" s="187">
        <v>121</v>
      </c>
      <c r="C31" s="187">
        <v>9778.57</v>
      </c>
      <c r="D31" s="172">
        <v>0</v>
      </c>
      <c r="E31" s="187">
        <v>23</v>
      </c>
      <c r="F31" s="187">
        <v>51412.94</v>
      </c>
      <c r="G31" s="172">
        <v>0</v>
      </c>
      <c r="H31" s="187">
        <v>144</v>
      </c>
      <c r="I31" s="187">
        <v>61191.519999999997</v>
      </c>
      <c r="J31" s="172">
        <v>0</v>
      </c>
      <c r="K31" s="187">
        <v>32</v>
      </c>
      <c r="L31" s="187">
        <v>4944.74</v>
      </c>
      <c r="M31" s="172">
        <v>0</v>
      </c>
      <c r="N31" s="187">
        <v>24</v>
      </c>
      <c r="O31" s="187">
        <v>168144.44</v>
      </c>
      <c r="P31" s="172">
        <v>0</v>
      </c>
      <c r="Q31" s="187">
        <v>56</v>
      </c>
      <c r="R31" s="187">
        <v>173089.18</v>
      </c>
      <c r="S31" s="172">
        <v>0</v>
      </c>
      <c r="T31" s="187">
        <v>875</v>
      </c>
      <c r="U31" s="187">
        <v>141817.73000000001</v>
      </c>
      <c r="V31" s="172">
        <v>0</v>
      </c>
      <c r="W31" s="187">
        <v>510</v>
      </c>
      <c r="X31" s="187">
        <v>938688.49</v>
      </c>
      <c r="Y31" s="172">
        <v>0</v>
      </c>
      <c r="Z31" s="187">
        <v>1385</v>
      </c>
      <c r="AA31" s="187">
        <v>1080506.22</v>
      </c>
      <c r="AB31" s="172">
        <v>0</v>
      </c>
      <c r="AC31" s="187">
        <v>321</v>
      </c>
      <c r="AD31" s="187">
        <v>23254.92</v>
      </c>
      <c r="AE31" s="172">
        <v>0</v>
      </c>
      <c r="AF31" s="187">
        <v>51</v>
      </c>
      <c r="AG31" s="187">
        <v>29691.62</v>
      </c>
      <c r="AH31" s="172">
        <v>0</v>
      </c>
      <c r="AI31" s="187">
        <v>372</v>
      </c>
      <c r="AJ31" s="187">
        <v>52946.54</v>
      </c>
      <c r="AK31" s="172">
        <v>0</v>
      </c>
      <c r="AL31" s="187">
        <v>312</v>
      </c>
      <c r="AM31" s="187">
        <v>23092.81</v>
      </c>
      <c r="AN31" s="172">
        <v>0</v>
      </c>
      <c r="AO31" s="187">
        <v>122</v>
      </c>
      <c r="AP31" s="187">
        <v>135101.57999999999</v>
      </c>
      <c r="AQ31" s="172">
        <v>0</v>
      </c>
      <c r="AR31" s="187">
        <v>434</v>
      </c>
      <c r="AS31" s="187">
        <v>158194.39000000001</v>
      </c>
      <c r="AT31" s="172">
        <v>0</v>
      </c>
      <c r="AU31" s="187">
        <v>739</v>
      </c>
      <c r="AV31" s="187">
        <v>68078.95</v>
      </c>
      <c r="AW31" s="172">
        <v>0</v>
      </c>
      <c r="AX31" s="187">
        <v>427</v>
      </c>
      <c r="AY31" s="187">
        <v>431636.47999999998</v>
      </c>
      <c r="AZ31" s="172">
        <v>0</v>
      </c>
      <c r="BA31" s="187">
        <v>1166</v>
      </c>
      <c r="BB31" s="187">
        <v>499715.43</v>
      </c>
      <c r="BC31" s="172">
        <v>0</v>
      </c>
      <c r="BD31" s="187">
        <v>346</v>
      </c>
      <c r="BE31" s="187">
        <v>25023.39</v>
      </c>
      <c r="BF31" s="172">
        <v>0</v>
      </c>
      <c r="BG31" s="187">
        <v>142</v>
      </c>
      <c r="BH31" s="187">
        <v>162343.85999999999</v>
      </c>
      <c r="BI31" s="172">
        <v>0</v>
      </c>
      <c r="BJ31" s="187">
        <v>488</v>
      </c>
      <c r="BK31" s="187">
        <v>187367.25</v>
      </c>
      <c r="BL31" s="172">
        <v>0</v>
      </c>
      <c r="BM31" s="187">
        <v>2077</v>
      </c>
      <c r="BN31" s="187">
        <v>105345.78</v>
      </c>
      <c r="BO31" s="172">
        <v>0</v>
      </c>
      <c r="BP31" s="187">
        <v>531</v>
      </c>
      <c r="BQ31" s="187">
        <v>997825.23</v>
      </c>
      <c r="BR31" s="172">
        <v>0</v>
      </c>
      <c r="BS31" s="187">
        <v>2608</v>
      </c>
      <c r="BT31" s="187">
        <v>1103171.01</v>
      </c>
      <c r="BU31" s="172">
        <v>0</v>
      </c>
      <c r="BV31" s="187">
        <v>2580</v>
      </c>
      <c r="BW31" s="187">
        <v>145316.84</v>
      </c>
      <c r="BX31" s="172">
        <v>0</v>
      </c>
      <c r="BY31" s="187">
        <v>420</v>
      </c>
      <c r="BZ31" s="187">
        <v>403541.38</v>
      </c>
      <c r="CA31" s="172">
        <v>0</v>
      </c>
      <c r="CB31" s="187">
        <v>3000</v>
      </c>
      <c r="CC31" s="187">
        <v>548858.22</v>
      </c>
    </row>
    <row r="32" spans="1:81" s="24" customFormat="1" ht="11.25" customHeight="1" x14ac:dyDescent="0.2">
      <c r="A32" s="35" t="s">
        <v>49</v>
      </c>
      <c r="B32" s="188">
        <v>156</v>
      </c>
      <c r="C32" s="188">
        <v>575941.81999999995</v>
      </c>
      <c r="D32" s="173">
        <v>0</v>
      </c>
      <c r="E32" s="188">
        <v>29</v>
      </c>
      <c r="F32" s="188">
        <v>5444336.1500000004</v>
      </c>
      <c r="G32" s="173">
        <v>0</v>
      </c>
      <c r="H32" s="188">
        <v>185</v>
      </c>
      <c r="I32" s="188">
        <v>6020277.9800000004</v>
      </c>
      <c r="J32" s="173">
        <v>0</v>
      </c>
      <c r="K32" s="188">
        <v>104</v>
      </c>
      <c r="L32" s="188">
        <v>892378.82</v>
      </c>
      <c r="M32" s="173">
        <v>0</v>
      </c>
      <c r="N32" s="188">
        <v>60</v>
      </c>
      <c r="O32" s="188">
        <v>148197811.47999999</v>
      </c>
      <c r="P32" s="173">
        <v>0</v>
      </c>
      <c r="Q32" s="188">
        <v>164</v>
      </c>
      <c r="R32" s="188">
        <v>149090190.30000001</v>
      </c>
      <c r="S32" s="173">
        <v>0</v>
      </c>
      <c r="T32" s="188">
        <v>969</v>
      </c>
      <c r="U32" s="188">
        <v>6334434.79</v>
      </c>
      <c r="V32" s="173">
        <v>0</v>
      </c>
      <c r="W32" s="188">
        <v>524</v>
      </c>
      <c r="X32" s="188">
        <v>116499304.84999999</v>
      </c>
      <c r="Y32" s="173">
        <v>0</v>
      </c>
      <c r="Z32" s="188">
        <v>1493</v>
      </c>
      <c r="AA32" s="188">
        <v>122833739.65000001</v>
      </c>
      <c r="AB32" s="173">
        <v>0</v>
      </c>
      <c r="AC32" s="188">
        <v>572</v>
      </c>
      <c r="AD32" s="188">
        <v>2090501.71</v>
      </c>
      <c r="AE32" s="173">
        <v>0</v>
      </c>
      <c r="AF32" s="188">
        <v>88</v>
      </c>
      <c r="AG32" s="188">
        <v>8377865.6699999999</v>
      </c>
      <c r="AH32" s="173">
        <v>0</v>
      </c>
      <c r="AI32" s="188">
        <v>660</v>
      </c>
      <c r="AJ32" s="188">
        <v>10468367.380000001</v>
      </c>
      <c r="AK32" s="173">
        <v>0</v>
      </c>
      <c r="AL32" s="188">
        <v>452</v>
      </c>
      <c r="AM32" s="188">
        <v>2328489.67</v>
      </c>
      <c r="AN32" s="173">
        <v>0</v>
      </c>
      <c r="AO32" s="188">
        <v>179</v>
      </c>
      <c r="AP32" s="188">
        <v>113901703.25</v>
      </c>
      <c r="AQ32" s="173">
        <v>0</v>
      </c>
      <c r="AR32" s="188">
        <v>631</v>
      </c>
      <c r="AS32" s="188">
        <v>116230192.91</v>
      </c>
      <c r="AT32" s="173">
        <v>0</v>
      </c>
      <c r="AU32" s="188">
        <v>919</v>
      </c>
      <c r="AV32" s="188">
        <v>5792984.3200000003</v>
      </c>
      <c r="AW32" s="173">
        <v>0</v>
      </c>
      <c r="AX32" s="188">
        <v>480</v>
      </c>
      <c r="AY32" s="188">
        <v>168491895.75</v>
      </c>
      <c r="AZ32" s="173">
        <v>0</v>
      </c>
      <c r="BA32" s="188">
        <v>1399</v>
      </c>
      <c r="BB32" s="188">
        <v>174284880.06999999</v>
      </c>
      <c r="BC32" s="173">
        <v>0</v>
      </c>
      <c r="BD32" s="188">
        <v>436</v>
      </c>
      <c r="BE32" s="188">
        <v>1450030.15</v>
      </c>
      <c r="BF32" s="173">
        <v>0</v>
      </c>
      <c r="BG32" s="188">
        <v>176</v>
      </c>
      <c r="BH32" s="188">
        <v>35713205.240000002</v>
      </c>
      <c r="BI32" s="173">
        <v>0</v>
      </c>
      <c r="BJ32" s="188">
        <v>612</v>
      </c>
      <c r="BK32" s="188">
        <v>37163235.390000001</v>
      </c>
      <c r="BL32" s="173">
        <v>0</v>
      </c>
      <c r="BM32" s="188">
        <v>4720</v>
      </c>
      <c r="BN32" s="188">
        <v>17749537.850000001</v>
      </c>
      <c r="BO32" s="173">
        <v>0</v>
      </c>
      <c r="BP32" s="188">
        <v>845</v>
      </c>
      <c r="BQ32" s="188">
        <v>501212052.36000001</v>
      </c>
      <c r="BR32" s="173">
        <v>0</v>
      </c>
      <c r="BS32" s="188">
        <v>5565</v>
      </c>
      <c r="BT32" s="188">
        <v>518961590.20999998</v>
      </c>
      <c r="BU32" s="173">
        <v>0</v>
      </c>
      <c r="BV32" s="188">
        <v>3793</v>
      </c>
      <c r="BW32" s="188">
        <v>13124429.960000001</v>
      </c>
      <c r="BX32" s="173">
        <v>0</v>
      </c>
      <c r="BY32" s="188">
        <v>733</v>
      </c>
      <c r="BZ32" s="188">
        <v>146443985.21000001</v>
      </c>
      <c r="CA32" s="173">
        <v>0</v>
      </c>
      <c r="CB32" s="188">
        <v>4526</v>
      </c>
      <c r="CC32" s="188">
        <v>159568415.16999999</v>
      </c>
    </row>
    <row r="33" spans="1:81" s="24" customFormat="1" ht="11.25" customHeight="1" x14ac:dyDescent="0.2">
      <c r="A33" s="25" t="s">
        <v>21</v>
      </c>
      <c r="B33" s="167">
        <v>0</v>
      </c>
      <c r="C33" s="167">
        <v>0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0</v>
      </c>
      <c r="AP33" s="167">
        <v>0</v>
      </c>
      <c r="AQ33" s="167">
        <v>0</v>
      </c>
      <c r="AR33" s="167">
        <v>0</v>
      </c>
      <c r="AS33" s="167">
        <v>0</v>
      </c>
      <c r="AT33" s="167">
        <v>0</v>
      </c>
      <c r="AU33" s="167">
        <v>0</v>
      </c>
      <c r="AV33" s="167">
        <v>0</v>
      </c>
      <c r="AW33" s="167">
        <v>0</v>
      </c>
      <c r="AX33" s="167">
        <v>0</v>
      </c>
      <c r="AY33" s="167">
        <v>0</v>
      </c>
      <c r="AZ33" s="167">
        <v>0</v>
      </c>
      <c r="BA33" s="167">
        <v>0</v>
      </c>
      <c r="BB33" s="167">
        <v>0</v>
      </c>
      <c r="BC33" s="167">
        <v>0</v>
      </c>
      <c r="BD33" s="167">
        <v>0</v>
      </c>
      <c r="BE33" s="167">
        <v>0</v>
      </c>
      <c r="BF33" s="167">
        <v>0</v>
      </c>
      <c r="BG33" s="167">
        <v>0</v>
      </c>
      <c r="BH33" s="167">
        <v>0</v>
      </c>
      <c r="BI33" s="167">
        <v>0</v>
      </c>
      <c r="BJ33" s="167">
        <v>0</v>
      </c>
      <c r="BK33" s="167">
        <v>0</v>
      </c>
      <c r="BL33" s="167">
        <v>0</v>
      </c>
      <c r="BM33" s="167">
        <v>0</v>
      </c>
      <c r="BN33" s="167">
        <v>0</v>
      </c>
      <c r="BO33" s="167">
        <v>0</v>
      </c>
      <c r="BP33" s="167">
        <v>0</v>
      </c>
      <c r="BQ33" s="167">
        <v>0</v>
      </c>
      <c r="BR33" s="167">
        <v>0</v>
      </c>
      <c r="BS33" s="167">
        <v>0</v>
      </c>
      <c r="BT33" s="167">
        <v>0</v>
      </c>
      <c r="BU33" s="167">
        <v>0</v>
      </c>
      <c r="BV33" s="167">
        <v>0</v>
      </c>
      <c r="BW33" s="167">
        <v>0</v>
      </c>
      <c r="BX33" s="167">
        <v>0</v>
      </c>
      <c r="BY33" s="167">
        <v>0</v>
      </c>
      <c r="BZ33" s="167">
        <v>0</v>
      </c>
      <c r="CA33" s="167">
        <v>0</v>
      </c>
      <c r="CB33" s="167">
        <v>0</v>
      </c>
      <c r="CC33" s="167">
        <v>0</v>
      </c>
    </row>
    <row r="34" spans="1:81" s="24" customFormat="1" ht="11.25" customHeight="1" x14ac:dyDescent="0.2">
      <c r="A34" s="25" t="s">
        <v>50</v>
      </c>
      <c r="B34" s="184">
        <v>110</v>
      </c>
      <c r="C34" s="184">
        <v>103303.36</v>
      </c>
      <c r="D34" s="166">
        <v>0</v>
      </c>
      <c r="E34" s="184">
        <v>30</v>
      </c>
      <c r="F34" s="184">
        <v>381431.55</v>
      </c>
      <c r="G34" s="166">
        <v>0</v>
      </c>
      <c r="H34" s="184">
        <v>140</v>
      </c>
      <c r="I34" s="184">
        <v>484734.9</v>
      </c>
      <c r="J34" s="166">
        <v>0</v>
      </c>
      <c r="K34" s="184">
        <v>40</v>
      </c>
      <c r="L34" s="184">
        <v>53738.44</v>
      </c>
      <c r="M34" s="166">
        <v>0</v>
      </c>
      <c r="N34" s="184">
        <v>48</v>
      </c>
      <c r="O34" s="184">
        <v>1274266.1100000001</v>
      </c>
      <c r="P34" s="166">
        <v>0</v>
      </c>
      <c r="Q34" s="184">
        <v>88</v>
      </c>
      <c r="R34" s="184">
        <v>1328004.55</v>
      </c>
      <c r="S34" s="166">
        <v>0</v>
      </c>
      <c r="T34" s="184">
        <v>1216</v>
      </c>
      <c r="U34" s="184">
        <v>2757231.08</v>
      </c>
      <c r="V34" s="166">
        <v>0</v>
      </c>
      <c r="W34" s="184">
        <v>654</v>
      </c>
      <c r="X34" s="184">
        <v>11553301.98</v>
      </c>
      <c r="Y34" s="166">
        <v>0</v>
      </c>
      <c r="Z34" s="184">
        <v>1870</v>
      </c>
      <c r="AA34" s="184">
        <v>14310533.060000001</v>
      </c>
      <c r="AB34" s="166">
        <v>0</v>
      </c>
      <c r="AC34" s="184">
        <v>366</v>
      </c>
      <c r="AD34" s="184">
        <v>652627.16</v>
      </c>
      <c r="AE34" s="166">
        <v>0</v>
      </c>
      <c r="AF34" s="184">
        <v>79</v>
      </c>
      <c r="AG34" s="184">
        <v>1218213.8</v>
      </c>
      <c r="AH34" s="166">
        <v>0</v>
      </c>
      <c r="AI34" s="184">
        <v>445</v>
      </c>
      <c r="AJ34" s="184">
        <v>1870840.95</v>
      </c>
      <c r="AK34" s="166">
        <v>0</v>
      </c>
      <c r="AL34" s="184">
        <v>382</v>
      </c>
      <c r="AM34" s="184">
        <v>646392.68999999994</v>
      </c>
      <c r="AN34" s="166">
        <v>0</v>
      </c>
      <c r="AO34" s="184">
        <v>165</v>
      </c>
      <c r="AP34" s="184">
        <v>2661535</v>
      </c>
      <c r="AQ34" s="166">
        <v>0</v>
      </c>
      <c r="AR34" s="184">
        <v>547</v>
      </c>
      <c r="AS34" s="184">
        <v>3307927.69</v>
      </c>
      <c r="AT34" s="166">
        <v>0</v>
      </c>
      <c r="AU34" s="184">
        <v>866</v>
      </c>
      <c r="AV34" s="184">
        <v>1087685.1000000001</v>
      </c>
      <c r="AW34" s="166">
        <v>0</v>
      </c>
      <c r="AX34" s="184">
        <v>489</v>
      </c>
      <c r="AY34" s="184">
        <v>4907908.3</v>
      </c>
      <c r="AZ34" s="166">
        <v>0</v>
      </c>
      <c r="BA34" s="184">
        <v>1355</v>
      </c>
      <c r="BB34" s="184">
        <v>5995593.4000000004</v>
      </c>
      <c r="BC34" s="166">
        <v>0</v>
      </c>
      <c r="BD34" s="184">
        <v>456</v>
      </c>
      <c r="BE34" s="184">
        <v>449118.22</v>
      </c>
      <c r="BF34" s="166">
        <v>0</v>
      </c>
      <c r="BG34" s="184">
        <v>175</v>
      </c>
      <c r="BH34" s="184">
        <v>2563820.7400000002</v>
      </c>
      <c r="BI34" s="166">
        <v>0</v>
      </c>
      <c r="BJ34" s="184">
        <v>631</v>
      </c>
      <c r="BK34" s="184">
        <v>3012938.96</v>
      </c>
      <c r="BL34" s="166">
        <v>0</v>
      </c>
      <c r="BM34" s="184">
        <v>537</v>
      </c>
      <c r="BN34" s="184">
        <v>542751.28</v>
      </c>
      <c r="BO34" s="166">
        <v>0</v>
      </c>
      <c r="BP34" s="184">
        <v>346</v>
      </c>
      <c r="BQ34" s="184">
        <v>7047887.6699999999</v>
      </c>
      <c r="BR34" s="166">
        <v>0</v>
      </c>
      <c r="BS34" s="184">
        <v>883</v>
      </c>
      <c r="BT34" s="184">
        <v>7590638.9500000002</v>
      </c>
      <c r="BU34" s="166">
        <v>0</v>
      </c>
      <c r="BV34" s="184">
        <v>2700</v>
      </c>
      <c r="BW34" s="184">
        <v>4325929.1900000004</v>
      </c>
      <c r="BX34" s="166">
        <v>0</v>
      </c>
      <c r="BY34" s="184">
        <v>557</v>
      </c>
      <c r="BZ34" s="184">
        <v>10843833.17</v>
      </c>
      <c r="CA34" s="166">
        <v>0</v>
      </c>
      <c r="CB34" s="184">
        <v>3257</v>
      </c>
      <c r="CC34" s="184">
        <v>15169762.359999999</v>
      </c>
    </row>
    <row r="35" spans="1:81" s="24" customFormat="1" ht="11.25" customHeight="1" x14ac:dyDescent="0.2">
      <c r="A35" s="29" t="s">
        <v>51</v>
      </c>
      <c r="B35" s="156" t="s">
        <v>72</v>
      </c>
      <c r="C35" s="156" t="s">
        <v>72</v>
      </c>
      <c r="D35" s="167">
        <v>0</v>
      </c>
      <c r="E35" s="156" t="s">
        <v>72</v>
      </c>
      <c r="F35" s="156" t="s">
        <v>72</v>
      </c>
      <c r="G35" s="167">
        <v>0</v>
      </c>
      <c r="H35" s="156">
        <v>115</v>
      </c>
      <c r="I35" s="156">
        <v>175677.07</v>
      </c>
      <c r="J35" s="167">
        <v>0</v>
      </c>
      <c r="K35" s="156" t="s">
        <v>72</v>
      </c>
      <c r="L35" s="156" t="s">
        <v>72</v>
      </c>
      <c r="M35" s="167">
        <v>0</v>
      </c>
      <c r="N35" s="156" t="s">
        <v>72</v>
      </c>
      <c r="O35" s="156" t="s">
        <v>72</v>
      </c>
      <c r="P35" s="167">
        <v>0</v>
      </c>
      <c r="Q35" s="156">
        <v>48</v>
      </c>
      <c r="R35" s="156">
        <v>617584.19999999995</v>
      </c>
      <c r="S35" s="167">
        <v>0</v>
      </c>
      <c r="T35" s="156">
        <v>1002</v>
      </c>
      <c r="U35" s="156">
        <v>2305777.86</v>
      </c>
      <c r="V35" s="167">
        <v>0</v>
      </c>
      <c r="W35" s="156">
        <v>252</v>
      </c>
      <c r="X35" s="156">
        <v>3816673.87</v>
      </c>
      <c r="Y35" s="167">
        <v>0</v>
      </c>
      <c r="Z35" s="156">
        <v>1254</v>
      </c>
      <c r="AA35" s="156">
        <v>6122451.7199999997</v>
      </c>
      <c r="AB35" s="167">
        <v>0</v>
      </c>
      <c r="AC35" s="156">
        <v>314</v>
      </c>
      <c r="AD35" s="156">
        <v>480638.15</v>
      </c>
      <c r="AE35" s="167">
        <v>0</v>
      </c>
      <c r="AF35" s="156">
        <v>25</v>
      </c>
      <c r="AG35" s="156">
        <v>459255.57</v>
      </c>
      <c r="AH35" s="167">
        <v>0</v>
      </c>
      <c r="AI35" s="156">
        <v>339</v>
      </c>
      <c r="AJ35" s="156">
        <v>939893.72</v>
      </c>
      <c r="AK35" s="167">
        <v>0</v>
      </c>
      <c r="AL35" s="156">
        <v>288</v>
      </c>
      <c r="AM35" s="156">
        <v>531926.54</v>
      </c>
      <c r="AN35" s="167">
        <v>0</v>
      </c>
      <c r="AO35" s="156">
        <v>38</v>
      </c>
      <c r="AP35" s="156">
        <v>482544.11</v>
      </c>
      <c r="AQ35" s="167">
        <v>0</v>
      </c>
      <c r="AR35" s="156">
        <v>326</v>
      </c>
      <c r="AS35" s="156">
        <v>1014470.64</v>
      </c>
      <c r="AT35" s="167">
        <v>0</v>
      </c>
      <c r="AU35" s="156">
        <v>580</v>
      </c>
      <c r="AV35" s="156">
        <v>774782.59</v>
      </c>
      <c r="AW35" s="167">
        <v>0</v>
      </c>
      <c r="AX35" s="156">
        <v>107</v>
      </c>
      <c r="AY35" s="156">
        <v>1200653.3</v>
      </c>
      <c r="AZ35" s="167">
        <v>0</v>
      </c>
      <c r="BA35" s="156">
        <v>687</v>
      </c>
      <c r="BB35" s="156">
        <v>1975435.89</v>
      </c>
      <c r="BC35" s="167">
        <v>0</v>
      </c>
      <c r="BD35" s="156">
        <v>377</v>
      </c>
      <c r="BE35" s="156">
        <v>356336.51</v>
      </c>
      <c r="BF35" s="167">
        <v>0</v>
      </c>
      <c r="BG35" s="156">
        <v>59</v>
      </c>
      <c r="BH35" s="156">
        <v>641018.13</v>
      </c>
      <c r="BI35" s="167">
        <v>0</v>
      </c>
      <c r="BJ35" s="156">
        <v>436</v>
      </c>
      <c r="BK35" s="156">
        <v>997354.64</v>
      </c>
      <c r="BL35" s="167">
        <v>0</v>
      </c>
      <c r="BM35" s="156">
        <v>435</v>
      </c>
      <c r="BN35" s="156">
        <v>439527.65</v>
      </c>
      <c r="BO35" s="167">
        <v>0</v>
      </c>
      <c r="BP35" s="156">
        <v>154</v>
      </c>
      <c r="BQ35" s="156">
        <v>986623.37</v>
      </c>
      <c r="BR35" s="167">
        <v>0</v>
      </c>
      <c r="BS35" s="156">
        <v>589</v>
      </c>
      <c r="BT35" s="156">
        <v>1426151.02</v>
      </c>
      <c r="BU35" s="167">
        <v>0</v>
      </c>
      <c r="BV35" s="156">
        <v>2187</v>
      </c>
      <c r="BW35" s="156">
        <v>3391663.01</v>
      </c>
      <c r="BX35" s="167">
        <v>0</v>
      </c>
      <c r="BY35" s="156">
        <v>154</v>
      </c>
      <c r="BZ35" s="156">
        <v>3246243.66</v>
      </c>
      <c r="CA35" s="167">
        <v>0</v>
      </c>
      <c r="CB35" s="156">
        <v>2341</v>
      </c>
      <c r="CC35" s="156">
        <v>6637906.6699999999</v>
      </c>
    </row>
    <row r="36" spans="1:81" s="24" customFormat="1" ht="11.25" customHeight="1" x14ac:dyDescent="0.2">
      <c r="A36" s="29" t="s">
        <v>52</v>
      </c>
      <c r="B36" s="185" t="s">
        <v>72</v>
      </c>
      <c r="C36" s="185" t="s">
        <v>72</v>
      </c>
      <c r="D36" s="174">
        <v>0</v>
      </c>
      <c r="E36" s="185" t="s">
        <v>72</v>
      </c>
      <c r="F36" s="185" t="s">
        <v>72</v>
      </c>
      <c r="G36" s="174">
        <v>0</v>
      </c>
      <c r="H36" s="185">
        <v>25</v>
      </c>
      <c r="I36" s="185">
        <v>309057.84000000003</v>
      </c>
      <c r="J36" s="174">
        <v>0</v>
      </c>
      <c r="K36" s="185" t="s">
        <v>72</v>
      </c>
      <c r="L36" s="185" t="s">
        <v>72</v>
      </c>
      <c r="M36" s="174">
        <v>0</v>
      </c>
      <c r="N36" s="185" t="s">
        <v>72</v>
      </c>
      <c r="O36" s="185" t="s">
        <v>72</v>
      </c>
      <c r="P36" s="174">
        <v>0</v>
      </c>
      <c r="Q36" s="185">
        <v>40</v>
      </c>
      <c r="R36" s="185">
        <v>710420.35</v>
      </c>
      <c r="S36" s="174">
        <v>0</v>
      </c>
      <c r="T36" s="185">
        <v>214</v>
      </c>
      <c r="U36" s="185">
        <v>451453.22</v>
      </c>
      <c r="V36" s="174">
        <v>0</v>
      </c>
      <c r="W36" s="185">
        <v>402</v>
      </c>
      <c r="X36" s="185">
        <v>7736628.1100000003</v>
      </c>
      <c r="Y36" s="174">
        <v>0</v>
      </c>
      <c r="Z36" s="185">
        <v>616</v>
      </c>
      <c r="AA36" s="185">
        <v>8188081.3300000001</v>
      </c>
      <c r="AB36" s="174">
        <v>0</v>
      </c>
      <c r="AC36" s="185">
        <v>52</v>
      </c>
      <c r="AD36" s="185">
        <v>171989</v>
      </c>
      <c r="AE36" s="174">
        <v>0</v>
      </c>
      <c r="AF36" s="185">
        <v>54</v>
      </c>
      <c r="AG36" s="185">
        <v>758958.23</v>
      </c>
      <c r="AH36" s="174">
        <v>0</v>
      </c>
      <c r="AI36" s="185">
        <v>106</v>
      </c>
      <c r="AJ36" s="185">
        <v>930947.23</v>
      </c>
      <c r="AK36" s="174">
        <v>0</v>
      </c>
      <c r="AL36" s="185">
        <v>94</v>
      </c>
      <c r="AM36" s="185">
        <v>114466.15</v>
      </c>
      <c r="AN36" s="174">
        <v>0</v>
      </c>
      <c r="AO36" s="185">
        <v>127</v>
      </c>
      <c r="AP36" s="185">
        <v>2178990.9</v>
      </c>
      <c r="AQ36" s="174">
        <v>0</v>
      </c>
      <c r="AR36" s="185">
        <v>221</v>
      </c>
      <c r="AS36" s="185">
        <v>2293457.0499999998</v>
      </c>
      <c r="AT36" s="174">
        <v>0</v>
      </c>
      <c r="AU36" s="185">
        <v>286</v>
      </c>
      <c r="AV36" s="185">
        <v>312902.51</v>
      </c>
      <c r="AW36" s="174">
        <v>0</v>
      </c>
      <c r="AX36" s="185">
        <v>382</v>
      </c>
      <c r="AY36" s="185">
        <v>3707255</v>
      </c>
      <c r="AZ36" s="174">
        <v>0</v>
      </c>
      <c r="BA36" s="185">
        <v>668</v>
      </c>
      <c r="BB36" s="185">
        <v>4020157.51</v>
      </c>
      <c r="BC36" s="174">
        <v>0</v>
      </c>
      <c r="BD36" s="185">
        <v>79</v>
      </c>
      <c r="BE36" s="185">
        <v>92781.71</v>
      </c>
      <c r="BF36" s="174">
        <v>0</v>
      </c>
      <c r="BG36" s="185">
        <v>116</v>
      </c>
      <c r="BH36" s="185">
        <v>1922802.62</v>
      </c>
      <c r="BI36" s="174">
        <v>0</v>
      </c>
      <c r="BJ36" s="185">
        <v>195</v>
      </c>
      <c r="BK36" s="185">
        <v>2015584.32</v>
      </c>
      <c r="BL36" s="174">
        <v>0</v>
      </c>
      <c r="BM36" s="185">
        <v>102</v>
      </c>
      <c r="BN36" s="185">
        <v>103223.63</v>
      </c>
      <c r="BO36" s="174">
        <v>0</v>
      </c>
      <c r="BP36" s="185">
        <v>192</v>
      </c>
      <c r="BQ36" s="185">
        <v>6061264.2999999998</v>
      </c>
      <c r="BR36" s="174">
        <v>0</v>
      </c>
      <c r="BS36" s="185">
        <v>294</v>
      </c>
      <c r="BT36" s="185">
        <v>6164487.9299999997</v>
      </c>
      <c r="BU36" s="174">
        <v>0</v>
      </c>
      <c r="BV36" s="185">
        <v>513</v>
      </c>
      <c r="BW36" s="185">
        <v>934266.18</v>
      </c>
      <c r="BX36" s="174">
        <v>0</v>
      </c>
      <c r="BY36" s="185">
        <v>403</v>
      </c>
      <c r="BZ36" s="185">
        <v>7597589.5099999998</v>
      </c>
      <c r="CA36" s="174">
        <v>0</v>
      </c>
      <c r="CB36" s="185">
        <v>916</v>
      </c>
      <c r="CC36" s="185">
        <v>8531855.6899999995</v>
      </c>
    </row>
    <row r="37" spans="1:81" s="24" customFormat="1" ht="11.25" customHeight="1" x14ac:dyDescent="0.2">
      <c r="A37" s="34" t="s">
        <v>21</v>
      </c>
      <c r="B37" s="186">
        <v>110</v>
      </c>
      <c r="C37" s="186">
        <v>3824.92</v>
      </c>
      <c r="D37" s="175">
        <v>0</v>
      </c>
      <c r="E37" s="186">
        <v>30</v>
      </c>
      <c r="F37" s="186">
        <v>16166.98</v>
      </c>
      <c r="G37" s="175">
        <v>0</v>
      </c>
      <c r="H37" s="186">
        <v>140</v>
      </c>
      <c r="I37" s="186">
        <v>19991.900000000001</v>
      </c>
      <c r="J37" s="175">
        <v>0</v>
      </c>
      <c r="K37" s="186">
        <v>40</v>
      </c>
      <c r="L37" s="186">
        <v>2004.89</v>
      </c>
      <c r="M37" s="175">
        <v>0</v>
      </c>
      <c r="N37" s="186">
        <v>48</v>
      </c>
      <c r="O37" s="186">
        <v>54119.97</v>
      </c>
      <c r="P37" s="175">
        <v>0</v>
      </c>
      <c r="Q37" s="186">
        <v>88</v>
      </c>
      <c r="R37" s="186">
        <v>56124.86</v>
      </c>
      <c r="S37" s="175">
        <v>0</v>
      </c>
      <c r="T37" s="186">
        <v>1216</v>
      </c>
      <c r="U37" s="186">
        <v>106441.24</v>
      </c>
      <c r="V37" s="175">
        <v>0</v>
      </c>
      <c r="W37" s="186">
        <v>655</v>
      </c>
      <c r="X37" s="186">
        <v>491595.44</v>
      </c>
      <c r="Y37" s="175">
        <v>0</v>
      </c>
      <c r="Z37" s="186">
        <v>1871</v>
      </c>
      <c r="AA37" s="186">
        <v>598036.68000000005</v>
      </c>
      <c r="AB37" s="175">
        <v>0</v>
      </c>
      <c r="AC37" s="186">
        <v>366</v>
      </c>
      <c r="AD37" s="186">
        <v>25181.24</v>
      </c>
      <c r="AE37" s="175">
        <v>0</v>
      </c>
      <c r="AF37" s="186">
        <v>79</v>
      </c>
      <c r="AG37" s="186">
        <v>51855.1</v>
      </c>
      <c r="AH37" s="175">
        <v>0</v>
      </c>
      <c r="AI37" s="186">
        <v>445</v>
      </c>
      <c r="AJ37" s="186">
        <v>77036.34</v>
      </c>
      <c r="AK37" s="175">
        <v>0</v>
      </c>
      <c r="AL37" s="186">
        <v>382</v>
      </c>
      <c r="AM37" s="186">
        <v>26203.83</v>
      </c>
      <c r="AN37" s="175">
        <v>0</v>
      </c>
      <c r="AO37" s="186">
        <v>165</v>
      </c>
      <c r="AP37" s="186">
        <v>113296.79</v>
      </c>
      <c r="AQ37" s="175">
        <v>0</v>
      </c>
      <c r="AR37" s="186">
        <v>547</v>
      </c>
      <c r="AS37" s="186">
        <v>139500.62</v>
      </c>
      <c r="AT37" s="175">
        <v>0</v>
      </c>
      <c r="AU37" s="186">
        <v>866</v>
      </c>
      <c r="AV37" s="186">
        <v>40854.29</v>
      </c>
      <c r="AW37" s="175">
        <v>0</v>
      </c>
      <c r="AX37" s="186">
        <v>489</v>
      </c>
      <c r="AY37" s="186">
        <v>208296.48</v>
      </c>
      <c r="AZ37" s="175">
        <v>0</v>
      </c>
      <c r="BA37" s="186">
        <v>1355</v>
      </c>
      <c r="BB37" s="186">
        <v>249150.77</v>
      </c>
      <c r="BC37" s="175">
        <v>0</v>
      </c>
      <c r="BD37" s="186">
        <v>456</v>
      </c>
      <c r="BE37" s="186">
        <v>16124.65</v>
      </c>
      <c r="BF37" s="175">
        <v>0</v>
      </c>
      <c r="BG37" s="186">
        <v>175</v>
      </c>
      <c r="BH37" s="186">
        <v>109072.1</v>
      </c>
      <c r="BI37" s="175">
        <v>0</v>
      </c>
      <c r="BJ37" s="186">
        <v>631</v>
      </c>
      <c r="BK37" s="186">
        <v>125196.75</v>
      </c>
      <c r="BL37" s="175">
        <v>0</v>
      </c>
      <c r="BM37" s="186">
        <v>537</v>
      </c>
      <c r="BN37" s="186">
        <v>20989.48</v>
      </c>
      <c r="BO37" s="175">
        <v>0</v>
      </c>
      <c r="BP37" s="186">
        <v>346</v>
      </c>
      <c r="BQ37" s="186">
        <v>299236.63</v>
      </c>
      <c r="BR37" s="175">
        <v>0</v>
      </c>
      <c r="BS37" s="186">
        <v>883</v>
      </c>
      <c r="BT37" s="186">
        <v>320226.12</v>
      </c>
      <c r="BU37" s="175">
        <v>0</v>
      </c>
      <c r="BV37" s="186">
        <v>2700</v>
      </c>
      <c r="BW37" s="186">
        <v>168693.44</v>
      </c>
      <c r="BX37" s="175">
        <v>0</v>
      </c>
      <c r="BY37" s="186">
        <v>557</v>
      </c>
      <c r="BZ37" s="186">
        <v>461596.07</v>
      </c>
      <c r="CA37" s="175">
        <v>0</v>
      </c>
      <c r="CB37" s="186">
        <v>3257</v>
      </c>
      <c r="CC37" s="186">
        <v>630289.51</v>
      </c>
    </row>
    <row r="38" spans="1:81" s="24" customFormat="1" ht="11.25" customHeight="1" thickBot="1" x14ac:dyDescent="0.25">
      <c r="A38" s="36" t="s">
        <v>4</v>
      </c>
      <c r="B38" s="161">
        <v>183</v>
      </c>
      <c r="C38" s="161">
        <v>13603.5</v>
      </c>
      <c r="D38" s="176">
        <v>0</v>
      </c>
      <c r="E38" s="161">
        <v>34</v>
      </c>
      <c r="F38" s="161">
        <v>67579.92</v>
      </c>
      <c r="G38" s="176">
        <v>0</v>
      </c>
      <c r="H38" s="161">
        <v>217</v>
      </c>
      <c r="I38" s="161">
        <v>81183.41</v>
      </c>
      <c r="J38" s="176">
        <v>0</v>
      </c>
      <c r="K38" s="161">
        <v>53</v>
      </c>
      <c r="L38" s="161">
        <v>6949.63</v>
      </c>
      <c r="M38" s="176">
        <v>0</v>
      </c>
      <c r="N38" s="161">
        <v>51</v>
      </c>
      <c r="O38" s="161">
        <v>222264.41</v>
      </c>
      <c r="P38" s="176">
        <v>0</v>
      </c>
      <c r="Q38" s="161">
        <v>104</v>
      </c>
      <c r="R38" s="161">
        <v>229214.04</v>
      </c>
      <c r="S38" s="176">
        <v>0</v>
      </c>
      <c r="T38" s="161">
        <v>1373</v>
      </c>
      <c r="U38" s="161">
        <v>248258.97</v>
      </c>
      <c r="V38" s="176">
        <v>0</v>
      </c>
      <c r="W38" s="161">
        <v>707</v>
      </c>
      <c r="X38" s="161">
        <v>1430283.94</v>
      </c>
      <c r="Y38" s="176">
        <v>0</v>
      </c>
      <c r="Z38" s="161">
        <v>2080</v>
      </c>
      <c r="AA38" s="161">
        <v>1678542.91</v>
      </c>
      <c r="AB38" s="176">
        <v>0</v>
      </c>
      <c r="AC38" s="161">
        <v>478</v>
      </c>
      <c r="AD38" s="161">
        <v>48436.160000000003</v>
      </c>
      <c r="AE38" s="176">
        <v>0</v>
      </c>
      <c r="AF38" s="161">
        <v>86</v>
      </c>
      <c r="AG38" s="161">
        <v>81546.720000000001</v>
      </c>
      <c r="AH38" s="176">
        <v>0</v>
      </c>
      <c r="AI38" s="161">
        <v>564</v>
      </c>
      <c r="AJ38" s="161">
        <v>129982.88</v>
      </c>
      <c r="AK38" s="176">
        <v>0</v>
      </c>
      <c r="AL38" s="161">
        <v>467</v>
      </c>
      <c r="AM38" s="161">
        <v>49296.639999999999</v>
      </c>
      <c r="AN38" s="176">
        <v>0</v>
      </c>
      <c r="AO38" s="161">
        <v>184</v>
      </c>
      <c r="AP38" s="161">
        <v>248398.37</v>
      </c>
      <c r="AQ38" s="176">
        <v>0</v>
      </c>
      <c r="AR38" s="161">
        <v>651</v>
      </c>
      <c r="AS38" s="161">
        <v>297695.01</v>
      </c>
      <c r="AT38" s="176">
        <v>0</v>
      </c>
      <c r="AU38" s="161">
        <v>1039</v>
      </c>
      <c r="AV38" s="161">
        <v>108933.24</v>
      </c>
      <c r="AW38" s="176">
        <v>0</v>
      </c>
      <c r="AX38" s="161">
        <v>540</v>
      </c>
      <c r="AY38" s="161">
        <v>639932.96</v>
      </c>
      <c r="AZ38" s="176">
        <v>0</v>
      </c>
      <c r="BA38" s="161">
        <v>1579</v>
      </c>
      <c r="BB38" s="161">
        <v>748866.2</v>
      </c>
      <c r="BC38" s="176">
        <v>0</v>
      </c>
      <c r="BD38" s="161">
        <v>549</v>
      </c>
      <c r="BE38" s="161">
        <v>41148.03</v>
      </c>
      <c r="BF38" s="176">
        <v>0</v>
      </c>
      <c r="BG38" s="161">
        <v>196</v>
      </c>
      <c r="BH38" s="161">
        <v>271415.96999999997</v>
      </c>
      <c r="BI38" s="176">
        <v>0</v>
      </c>
      <c r="BJ38" s="161">
        <v>745</v>
      </c>
      <c r="BK38" s="161">
        <v>312564</v>
      </c>
      <c r="BL38" s="176">
        <v>0</v>
      </c>
      <c r="BM38" s="161">
        <v>2359</v>
      </c>
      <c r="BN38" s="161">
        <v>126335.27</v>
      </c>
      <c r="BO38" s="176">
        <v>0</v>
      </c>
      <c r="BP38" s="161">
        <v>663</v>
      </c>
      <c r="BQ38" s="161">
        <v>1297061.8600000001</v>
      </c>
      <c r="BR38" s="176">
        <v>0</v>
      </c>
      <c r="BS38" s="161">
        <v>3022</v>
      </c>
      <c r="BT38" s="161">
        <v>1423397.13</v>
      </c>
      <c r="BU38" s="176">
        <v>0</v>
      </c>
      <c r="BV38" s="161">
        <v>3929</v>
      </c>
      <c r="BW38" s="161">
        <v>314010.28999999998</v>
      </c>
      <c r="BX38" s="176">
        <v>0</v>
      </c>
      <c r="BY38" s="161">
        <v>654</v>
      </c>
      <c r="BZ38" s="161">
        <v>865137.44</v>
      </c>
      <c r="CA38" s="176">
        <v>0</v>
      </c>
      <c r="CB38" s="161">
        <v>4583</v>
      </c>
      <c r="CC38" s="161">
        <v>1179147.73</v>
      </c>
    </row>
  </sheetData>
  <mergeCells count="36">
    <mergeCell ref="BY6:BZ6"/>
    <mergeCell ref="CB6:CC6"/>
    <mergeCell ref="BG6:BH6"/>
    <mergeCell ref="BJ6:BK6"/>
    <mergeCell ref="BM6:BN6"/>
    <mergeCell ref="BP6:BQ6"/>
    <mergeCell ref="BS6:BT6"/>
    <mergeCell ref="BV6:BW6"/>
    <mergeCell ref="BD6:BE6"/>
    <mergeCell ref="W6:X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D5:BK5"/>
    <mergeCell ref="BM5:BT5"/>
    <mergeCell ref="BV5:CC5"/>
    <mergeCell ref="B6:C6"/>
    <mergeCell ref="E6:F6"/>
    <mergeCell ref="H6:I6"/>
    <mergeCell ref="K6:L6"/>
    <mergeCell ref="N6:O6"/>
    <mergeCell ref="Q6:R6"/>
    <mergeCell ref="T6:U6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03E4-AF02-4989-9115-13378026CEBF}">
  <sheetPr codeName="Feuil38">
    <tabColor theme="9" tint="0.39997558519241921"/>
  </sheetPr>
  <dimension ref="A1:I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</cols>
  <sheetData>
    <row r="1" spans="1:9" ht="11.25" customHeight="1" x14ac:dyDescent="0.3">
      <c r="A1" s="1" t="s">
        <v>185</v>
      </c>
    </row>
    <row r="2" spans="1:9" ht="11.25" customHeight="1" x14ac:dyDescent="0.3"/>
    <row r="3" spans="1:9" ht="11.25" customHeight="1" x14ac:dyDescent="0.3">
      <c r="A3" s="2" t="str">
        <f>'Liste des tableaux'!B37</f>
        <v>Statistiques fiscales détaillées des multinationales selon la taille des entreprises – 2021</v>
      </c>
    </row>
    <row r="4" spans="1:9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92" t="s">
        <v>184</v>
      </c>
      <c r="C5" s="192"/>
      <c r="D5" s="26"/>
      <c r="E5" s="192" t="s">
        <v>97</v>
      </c>
      <c r="F5" s="192"/>
      <c r="G5" s="26"/>
      <c r="H5" s="192" t="s">
        <v>98</v>
      </c>
      <c r="I5" s="192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5" t="s">
        <v>26</v>
      </c>
      <c r="B7" s="166">
        <v>19885</v>
      </c>
      <c r="C7" s="166">
        <v>0</v>
      </c>
      <c r="D7" s="166">
        <v>0</v>
      </c>
      <c r="E7" s="166">
        <v>3852</v>
      </c>
      <c r="F7" s="166">
        <v>0</v>
      </c>
      <c r="G7" s="166">
        <v>0</v>
      </c>
      <c r="H7" s="166">
        <v>23737</v>
      </c>
      <c r="I7" s="166">
        <v>0</v>
      </c>
    </row>
    <row r="8" spans="1:9" s="24" customFormat="1" ht="11.25" customHeight="1" x14ac:dyDescent="0.2">
      <c r="A8" s="25" t="s">
        <v>27</v>
      </c>
      <c r="B8" s="167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</row>
    <row r="9" spans="1:9" s="24" customFormat="1" ht="11.25" customHeight="1" x14ac:dyDescent="0.2">
      <c r="A9" s="33" t="s">
        <v>28</v>
      </c>
      <c r="B9" s="167">
        <v>14949</v>
      </c>
      <c r="C9" s="167">
        <v>70279684.939999998</v>
      </c>
      <c r="D9" s="167">
        <v>0</v>
      </c>
      <c r="E9" s="167">
        <v>3709</v>
      </c>
      <c r="F9" s="167">
        <v>1368633452.3399999</v>
      </c>
      <c r="G9" s="167">
        <v>0</v>
      </c>
      <c r="H9" s="167">
        <v>18658</v>
      </c>
      <c r="I9" s="167">
        <v>1438913137.28</v>
      </c>
    </row>
    <row r="10" spans="1:9" s="24" customFormat="1" ht="11.25" customHeight="1" x14ac:dyDescent="0.2">
      <c r="A10" s="28" t="s">
        <v>29</v>
      </c>
      <c r="B10" s="167">
        <v>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</row>
    <row r="11" spans="1:9" s="24" customFormat="1" ht="11.25" customHeight="1" x14ac:dyDescent="0.2">
      <c r="A11" s="25" t="s">
        <v>30</v>
      </c>
      <c r="B11" s="166">
        <v>17493</v>
      </c>
      <c r="C11" s="166">
        <v>9207763.0399999991</v>
      </c>
      <c r="D11" s="166">
        <v>0</v>
      </c>
      <c r="E11" s="166">
        <v>3753</v>
      </c>
      <c r="F11" s="166">
        <v>204997050.68000001</v>
      </c>
      <c r="G11" s="166">
        <v>0</v>
      </c>
      <c r="H11" s="166">
        <v>21246</v>
      </c>
      <c r="I11" s="166">
        <v>214204813.72</v>
      </c>
    </row>
    <row r="12" spans="1:9" s="24" customFormat="1" ht="11.25" customHeight="1" x14ac:dyDescent="0.2">
      <c r="A12" s="33" t="s">
        <v>31</v>
      </c>
      <c r="B12" s="167">
        <v>11007</v>
      </c>
      <c r="C12" s="167">
        <v>13123269.77</v>
      </c>
      <c r="D12" s="167">
        <v>0</v>
      </c>
      <c r="E12" s="167">
        <v>2995</v>
      </c>
      <c r="F12" s="167">
        <v>243975671.72999999</v>
      </c>
      <c r="G12" s="167">
        <v>0</v>
      </c>
      <c r="H12" s="167">
        <v>14002</v>
      </c>
      <c r="I12" s="167">
        <v>257098941.50999999</v>
      </c>
    </row>
    <row r="13" spans="1:9" s="24" customFormat="1" ht="11.25" customHeight="1" x14ac:dyDescent="0.2">
      <c r="A13" s="33" t="s">
        <v>32</v>
      </c>
      <c r="B13" s="167">
        <v>6486</v>
      </c>
      <c r="C13" s="167">
        <v>-3915506.73</v>
      </c>
      <c r="D13" s="167">
        <v>0</v>
      </c>
      <c r="E13" s="167">
        <v>758</v>
      </c>
      <c r="F13" s="167">
        <v>-38978621.060000002</v>
      </c>
      <c r="G13" s="167">
        <v>0</v>
      </c>
      <c r="H13" s="167">
        <v>7244</v>
      </c>
      <c r="I13" s="167">
        <v>-42894127.789999999</v>
      </c>
    </row>
    <row r="14" spans="1:9" s="24" customFormat="1" ht="11.25" customHeight="1" x14ac:dyDescent="0.2">
      <c r="A14" s="25" t="s">
        <v>33</v>
      </c>
      <c r="B14" s="167">
        <v>0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</row>
    <row r="15" spans="1:9" s="24" customFormat="1" ht="11.25" customHeight="1" x14ac:dyDescent="0.2">
      <c r="A15" s="33" t="s">
        <v>34</v>
      </c>
      <c r="B15" s="167">
        <v>9069</v>
      </c>
      <c r="C15" s="167">
        <v>1986151.67</v>
      </c>
      <c r="D15" s="167">
        <v>0</v>
      </c>
      <c r="E15" s="167">
        <v>2908</v>
      </c>
      <c r="F15" s="167">
        <v>39911826.390000001</v>
      </c>
      <c r="G15" s="167">
        <v>0</v>
      </c>
      <c r="H15" s="167">
        <v>11977</v>
      </c>
      <c r="I15" s="167">
        <v>41897978.060000002</v>
      </c>
    </row>
    <row r="16" spans="1:9" s="24" customFormat="1" ht="11.25" customHeight="1" x14ac:dyDescent="0.2">
      <c r="A16" s="33" t="s">
        <v>35</v>
      </c>
      <c r="B16" s="167">
        <v>13405</v>
      </c>
      <c r="C16" s="167">
        <v>9807360.6899999995</v>
      </c>
      <c r="D16" s="167">
        <v>0</v>
      </c>
      <c r="E16" s="167">
        <v>3620</v>
      </c>
      <c r="F16" s="167">
        <v>370137590.10000002</v>
      </c>
      <c r="G16" s="167">
        <v>0</v>
      </c>
      <c r="H16" s="167">
        <v>17025</v>
      </c>
      <c r="I16" s="167">
        <v>379944950.79000002</v>
      </c>
    </row>
    <row r="17" spans="1:9" s="24" customFormat="1" ht="11.25" customHeight="1" x14ac:dyDescent="0.2">
      <c r="A17" s="25" t="s">
        <v>36</v>
      </c>
      <c r="B17" s="167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</row>
    <row r="18" spans="1:9" s="24" customFormat="1" ht="11.25" customHeight="1" x14ac:dyDescent="0.2">
      <c r="A18" s="33" t="s">
        <v>37</v>
      </c>
      <c r="B18" s="167">
        <v>10129</v>
      </c>
      <c r="C18" s="167">
        <v>2066427.75</v>
      </c>
      <c r="D18" s="167">
        <v>0</v>
      </c>
      <c r="E18" s="167">
        <v>3090</v>
      </c>
      <c r="F18" s="167">
        <v>51485416.350000001</v>
      </c>
      <c r="G18" s="167">
        <v>0</v>
      </c>
      <c r="H18" s="167">
        <v>13219</v>
      </c>
      <c r="I18" s="167">
        <v>53551844.100000001</v>
      </c>
    </row>
    <row r="19" spans="1:9" s="24" customFormat="1" ht="11.25" customHeight="1" x14ac:dyDescent="0.2">
      <c r="A19" s="33" t="s">
        <v>38</v>
      </c>
      <c r="B19" s="167">
        <v>9942</v>
      </c>
      <c r="C19" s="167">
        <v>9912802.9399999995</v>
      </c>
      <c r="D19" s="167">
        <v>0</v>
      </c>
      <c r="E19" s="167">
        <v>3480</v>
      </c>
      <c r="F19" s="167">
        <v>364735777.77999997</v>
      </c>
      <c r="G19" s="167">
        <v>0</v>
      </c>
      <c r="H19" s="167">
        <v>13422</v>
      </c>
      <c r="I19" s="167">
        <v>374648580.72000003</v>
      </c>
    </row>
    <row r="20" spans="1:9" s="24" customFormat="1" ht="11.25" customHeight="1" x14ac:dyDescent="0.2">
      <c r="A20" s="25" t="s">
        <v>39</v>
      </c>
      <c r="B20" s="166">
        <v>17556</v>
      </c>
      <c r="C20" s="166">
        <v>9022044.7200000007</v>
      </c>
      <c r="D20" s="166">
        <v>0</v>
      </c>
      <c r="E20" s="166">
        <v>3716</v>
      </c>
      <c r="F20" s="166">
        <v>198825273.02000001</v>
      </c>
      <c r="G20" s="166">
        <v>0</v>
      </c>
      <c r="H20" s="166">
        <v>21272</v>
      </c>
      <c r="I20" s="166">
        <v>207847317.74000001</v>
      </c>
    </row>
    <row r="21" spans="1:9" s="24" customFormat="1" ht="11.25" customHeight="1" x14ac:dyDescent="0.2">
      <c r="A21" s="33" t="s">
        <v>40</v>
      </c>
      <c r="B21" s="167">
        <v>10903</v>
      </c>
      <c r="C21" s="167">
        <v>11954240.710000001</v>
      </c>
      <c r="D21" s="167">
        <v>0</v>
      </c>
      <c r="E21" s="167">
        <v>2998</v>
      </c>
      <c r="F21" s="167">
        <v>213538724.46000001</v>
      </c>
      <c r="G21" s="167">
        <v>0</v>
      </c>
      <c r="H21" s="167">
        <v>13901</v>
      </c>
      <c r="I21" s="167">
        <v>225492965.16999999</v>
      </c>
    </row>
    <row r="22" spans="1:9" s="24" customFormat="1" ht="11.25" customHeight="1" x14ac:dyDescent="0.2">
      <c r="A22" s="33" t="s">
        <v>41</v>
      </c>
      <c r="B22" s="167">
        <v>6653</v>
      </c>
      <c r="C22" s="167">
        <v>-2932196</v>
      </c>
      <c r="D22" s="167">
        <v>0</v>
      </c>
      <c r="E22" s="167">
        <v>718</v>
      </c>
      <c r="F22" s="167">
        <v>-14713451.439999999</v>
      </c>
      <c r="G22" s="167">
        <v>0</v>
      </c>
      <c r="H22" s="167">
        <v>7371</v>
      </c>
      <c r="I22" s="167">
        <v>-17645647.43</v>
      </c>
    </row>
    <row r="23" spans="1:9" s="24" customFormat="1" ht="11.25" customHeight="1" x14ac:dyDescent="0.2">
      <c r="A23" s="25" t="s">
        <v>42</v>
      </c>
      <c r="B23" s="166">
        <v>6861</v>
      </c>
      <c r="C23" s="166">
        <v>4700023.03</v>
      </c>
      <c r="D23" s="166">
        <v>0</v>
      </c>
      <c r="E23" s="166">
        <v>2266</v>
      </c>
      <c r="F23" s="166">
        <v>90782968</v>
      </c>
      <c r="G23" s="166">
        <v>0</v>
      </c>
      <c r="H23" s="166">
        <v>9127</v>
      </c>
      <c r="I23" s="166">
        <v>95482991.030000001</v>
      </c>
    </row>
    <row r="24" spans="1:9" s="24" customFormat="1" ht="11.25" customHeight="1" x14ac:dyDescent="0.2">
      <c r="A24" s="33" t="s">
        <v>43</v>
      </c>
      <c r="B24" s="167">
        <v>1558</v>
      </c>
      <c r="C24" s="167">
        <v>56907.55</v>
      </c>
      <c r="D24" s="167">
        <v>0</v>
      </c>
      <c r="E24" s="167">
        <v>1299</v>
      </c>
      <c r="F24" s="167">
        <v>706753.56</v>
      </c>
      <c r="G24" s="167">
        <v>0</v>
      </c>
      <c r="H24" s="167">
        <v>2857</v>
      </c>
      <c r="I24" s="167">
        <v>763661.12</v>
      </c>
    </row>
    <row r="25" spans="1:9" s="24" customFormat="1" ht="11.25" customHeight="1" x14ac:dyDescent="0.2">
      <c r="A25" s="33" t="s">
        <v>44</v>
      </c>
      <c r="B25" s="167">
        <v>3121</v>
      </c>
      <c r="C25" s="167">
        <v>3331830.34</v>
      </c>
      <c r="D25" s="167">
        <v>0</v>
      </c>
      <c r="E25" s="167">
        <v>948</v>
      </c>
      <c r="F25" s="167">
        <v>76011008.010000005</v>
      </c>
      <c r="G25" s="167">
        <v>0</v>
      </c>
      <c r="H25" s="167">
        <v>4069</v>
      </c>
      <c r="I25" s="167">
        <v>79342838.349999994</v>
      </c>
    </row>
    <row r="26" spans="1:9" s="24" customFormat="1" ht="11.25" customHeight="1" x14ac:dyDescent="0.2">
      <c r="A26" s="33" t="s">
        <v>45</v>
      </c>
      <c r="B26" s="167">
        <v>3907</v>
      </c>
      <c r="C26" s="167">
        <v>1311285.1299999999</v>
      </c>
      <c r="D26" s="167">
        <v>0</v>
      </c>
      <c r="E26" s="167">
        <v>1007</v>
      </c>
      <c r="F26" s="167">
        <v>14065206.42</v>
      </c>
      <c r="G26" s="167">
        <v>0</v>
      </c>
      <c r="H26" s="167">
        <v>4914</v>
      </c>
      <c r="I26" s="167">
        <v>15376491.560000001</v>
      </c>
    </row>
    <row r="27" spans="1:9" s="24" customFormat="1" ht="11.25" customHeight="1" x14ac:dyDescent="0.2">
      <c r="A27" s="33" t="s">
        <v>46</v>
      </c>
      <c r="B27" s="167">
        <v>7789</v>
      </c>
      <c r="C27" s="167">
        <v>7276395.9000000004</v>
      </c>
      <c r="D27" s="167">
        <v>0</v>
      </c>
      <c r="E27" s="167">
        <v>2415</v>
      </c>
      <c r="F27" s="167">
        <v>123593636.15000001</v>
      </c>
      <c r="G27" s="167">
        <v>0</v>
      </c>
      <c r="H27" s="167">
        <v>10204</v>
      </c>
      <c r="I27" s="167">
        <v>130870032.04000001</v>
      </c>
    </row>
    <row r="28" spans="1:9" s="24" customFormat="1" ht="11.25" customHeight="1" x14ac:dyDescent="0.2">
      <c r="A28" s="33" t="s">
        <v>47</v>
      </c>
      <c r="B28" s="167">
        <v>7795</v>
      </c>
      <c r="C28" s="167">
        <v>815057.2</v>
      </c>
      <c r="D28" s="167">
        <v>0</v>
      </c>
      <c r="E28" s="167">
        <v>2416</v>
      </c>
      <c r="F28" s="167">
        <v>14212790.4</v>
      </c>
      <c r="G28" s="167">
        <v>0</v>
      </c>
      <c r="H28" s="167">
        <v>10211</v>
      </c>
      <c r="I28" s="167">
        <v>15027847.6</v>
      </c>
    </row>
    <row r="29" spans="1:9" s="24" customFormat="1" ht="11.25" customHeight="1" x14ac:dyDescent="0.2">
      <c r="A29" s="33" t="s">
        <v>48</v>
      </c>
      <c r="B29" s="116">
        <v>9970</v>
      </c>
      <c r="C29" s="165">
        <v>0.70482265189048399</v>
      </c>
      <c r="D29" s="116">
        <v>0</v>
      </c>
      <c r="E29" s="116">
        <v>2674</v>
      </c>
      <c r="F29" s="165">
        <v>0.29865224868983198</v>
      </c>
      <c r="G29" s="116">
        <v>0</v>
      </c>
      <c r="H29" s="116">
        <v>12644</v>
      </c>
      <c r="I29" s="165">
        <v>0.32376915163237202</v>
      </c>
    </row>
    <row r="30" spans="1:9" s="24" customFormat="1" ht="11.25" customHeight="1" x14ac:dyDescent="0.2">
      <c r="A30" s="34" t="s">
        <v>23</v>
      </c>
      <c r="B30" s="172">
        <v>7403</v>
      </c>
      <c r="C30" s="172">
        <v>546653.75</v>
      </c>
      <c r="D30" s="172">
        <v>0</v>
      </c>
      <c r="E30" s="172">
        <v>2250</v>
      </c>
      <c r="F30" s="172">
        <v>3318386.02</v>
      </c>
      <c r="G30" s="172">
        <v>0</v>
      </c>
      <c r="H30" s="172">
        <v>9653</v>
      </c>
      <c r="I30" s="172">
        <v>3865039.77</v>
      </c>
    </row>
    <row r="31" spans="1:9" s="24" customFormat="1" ht="11.25" customHeight="1" x14ac:dyDescent="0.2">
      <c r="A31" s="35" t="s">
        <v>49</v>
      </c>
      <c r="B31" s="173">
        <v>12121</v>
      </c>
      <c r="C31" s="173">
        <v>50338729.090000004</v>
      </c>
      <c r="D31" s="173">
        <v>0</v>
      </c>
      <c r="E31" s="173">
        <v>3114</v>
      </c>
      <c r="F31" s="173">
        <v>1244282159.96</v>
      </c>
      <c r="G31" s="173">
        <v>0</v>
      </c>
      <c r="H31" s="173">
        <v>15235</v>
      </c>
      <c r="I31" s="173">
        <v>1294620889.05</v>
      </c>
    </row>
    <row r="32" spans="1:9" s="24" customFormat="1" ht="11.25" customHeight="1" x14ac:dyDescent="0.2">
      <c r="A32" s="25" t="s">
        <v>21</v>
      </c>
      <c r="B32" s="167">
        <v>0</v>
      </c>
      <c r="C32" s="167">
        <v>0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</row>
    <row r="33" spans="1:9" s="24" customFormat="1" ht="11.25" customHeight="1" x14ac:dyDescent="0.2">
      <c r="A33" s="25" t="s">
        <v>50</v>
      </c>
      <c r="B33" s="166">
        <v>6673</v>
      </c>
      <c r="C33" s="166">
        <v>10618776.5</v>
      </c>
      <c r="D33" s="166">
        <v>0</v>
      </c>
      <c r="E33" s="166">
        <v>2543</v>
      </c>
      <c r="F33" s="166">
        <v>42452198.329999998</v>
      </c>
      <c r="G33" s="166">
        <v>0</v>
      </c>
      <c r="H33" s="166">
        <v>9216</v>
      </c>
      <c r="I33" s="166">
        <v>53070974.829999998</v>
      </c>
    </row>
    <row r="34" spans="1:9" s="24" customFormat="1" ht="11.25" customHeight="1" x14ac:dyDescent="0.2">
      <c r="A34" s="29" t="s">
        <v>51</v>
      </c>
      <c r="B34" s="167">
        <v>5314</v>
      </c>
      <c r="C34" s="167">
        <v>8399202.9199999999</v>
      </c>
      <c r="D34" s="167">
        <v>0</v>
      </c>
      <c r="E34" s="167">
        <v>821</v>
      </c>
      <c r="F34" s="167">
        <v>11507722.66</v>
      </c>
      <c r="G34" s="167">
        <v>0</v>
      </c>
      <c r="H34" s="167">
        <v>6135</v>
      </c>
      <c r="I34" s="167">
        <v>19906925.57</v>
      </c>
    </row>
    <row r="35" spans="1:9" s="24" customFormat="1" ht="11.25" customHeight="1" x14ac:dyDescent="0.2">
      <c r="A35" s="29" t="s">
        <v>52</v>
      </c>
      <c r="B35" s="174">
        <v>1359</v>
      </c>
      <c r="C35" s="174">
        <v>2219573.58</v>
      </c>
      <c r="D35" s="174">
        <v>0</v>
      </c>
      <c r="E35" s="174">
        <v>1722</v>
      </c>
      <c r="F35" s="174">
        <v>30944475.670000002</v>
      </c>
      <c r="G35" s="174">
        <v>0</v>
      </c>
      <c r="H35" s="174">
        <v>3081</v>
      </c>
      <c r="I35" s="174">
        <v>33164049.25</v>
      </c>
    </row>
    <row r="36" spans="1:9" s="24" customFormat="1" ht="11.25" customHeight="1" x14ac:dyDescent="0.2">
      <c r="A36" s="34" t="s">
        <v>21</v>
      </c>
      <c r="B36" s="175">
        <v>6673</v>
      </c>
      <c r="C36" s="175">
        <v>410317.98</v>
      </c>
      <c r="D36" s="175">
        <v>0</v>
      </c>
      <c r="E36" s="175">
        <v>2544</v>
      </c>
      <c r="F36" s="175">
        <v>1805235.56</v>
      </c>
      <c r="G36" s="175">
        <v>0</v>
      </c>
      <c r="H36" s="175">
        <v>9217</v>
      </c>
      <c r="I36" s="175">
        <v>2215553.54</v>
      </c>
    </row>
    <row r="37" spans="1:9" s="24" customFormat="1" ht="11.25" customHeight="1" thickBot="1" x14ac:dyDescent="0.25">
      <c r="A37" s="36" t="s">
        <v>4</v>
      </c>
      <c r="B37" s="176">
        <v>10430</v>
      </c>
      <c r="C37" s="176">
        <v>956971.73</v>
      </c>
      <c r="D37" s="176">
        <v>0</v>
      </c>
      <c r="E37" s="176">
        <v>3115</v>
      </c>
      <c r="F37" s="176">
        <v>5123621.58</v>
      </c>
      <c r="G37" s="176">
        <v>0</v>
      </c>
      <c r="H37" s="176">
        <v>13545</v>
      </c>
      <c r="I37" s="176">
        <v>6080593.3099999996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09F7-4D31-4B62-8FCE-B81F58C50284}">
  <sheetPr codeName="Feuil39">
    <tabColor theme="9" tint="0.39997558519241921"/>
  </sheetPr>
  <dimension ref="A1:I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</cols>
  <sheetData>
    <row r="1" spans="1:9" ht="11.25" customHeight="1" x14ac:dyDescent="0.3">
      <c r="A1" s="1" t="s">
        <v>186</v>
      </c>
    </row>
    <row r="2" spans="1:9" ht="11.25" customHeight="1" x14ac:dyDescent="0.3"/>
    <row r="3" spans="1:9" ht="11.25" customHeight="1" x14ac:dyDescent="0.3">
      <c r="A3" s="2" t="str">
        <f>'Liste des tableaux'!B38</f>
        <v>Statistiques sur le bilan des multinationales non financières imposées et non imposées – 2021</v>
      </c>
    </row>
    <row r="4" spans="1:9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90" t="s">
        <v>2</v>
      </c>
      <c r="C5" s="190"/>
      <c r="D5" s="26"/>
      <c r="E5" s="190" t="s">
        <v>18</v>
      </c>
      <c r="F5" s="190"/>
      <c r="G5" s="26"/>
      <c r="H5" s="190" t="s">
        <v>1</v>
      </c>
      <c r="I5" s="190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8" t="s">
        <v>101</v>
      </c>
      <c r="B7" s="95">
        <v>7045</v>
      </c>
      <c r="C7" s="95">
        <v>0</v>
      </c>
      <c r="D7" s="95">
        <v>0</v>
      </c>
      <c r="E7" s="95">
        <v>8942</v>
      </c>
      <c r="F7" s="95">
        <v>0</v>
      </c>
      <c r="G7" s="95">
        <v>0</v>
      </c>
      <c r="H7" s="95">
        <v>15987</v>
      </c>
      <c r="I7" s="94">
        <v>0</v>
      </c>
    </row>
    <row r="8" spans="1:9" s="24" customFormat="1" ht="11.25" customHeight="1" x14ac:dyDescent="0.2">
      <c r="A8" s="28" t="s">
        <v>102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</row>
    <row r="9" spans="1:9" s="24" customFormat="1" ht="11.25" customHeight="1" x14ac:dyDescent="0.2">
      <c r="A9" s="29" t="s">
        <v>103</v>
      </c>
      <c r="B9" s="94">
        <v>5514</v>
      </c>
      <c r="C9" s="94">
        <v>136239877.87</v>
      </c>
      <c r="D9" s="94">
        <v>0</v>
      </c>
      <c r="E9" s="94">
        <v>4985</v>
      </c>
      <c r="F9" s="94">
        <v>51954176.659999996</v>
      </c>
      <c r="G9" s="94">
        <v>0</v>
      </c>
      <c r="H9" s="94">
        <v>10499</v>
      </c>
      <c r="I9" s="94">
        <v>188194054.53999999</v>
      </c>
    </row>
    <row r="10" spans="1:9" s="24" customFormat="1" ht="11.25" customHeight="1" x14ac:dyDescent="0.2">
      <c r="A10" s="29" t="s">
        <v>104</v>
      </c>
      <c r="B10" s="94">
        <v>3400</v>
      </c>
      <c r="C10" s="94">
        <v>83604336.540000007</v>
      </c>
      <c r="D10" s="94">
        <v>0</v>
      </c>
      <c r="E10" s="94">
        <v>2430</v>
      </c>
      <c r="F10" s="94">
        <v>25146334.949999999</v>
      </c>
      <c r="G10" s="94">
        <v>0</v>
      </c>
      <c r="H10" s="94">
        <v>5830</v>
      </c>
      <c r="I10" s="94">
        <v>108750671.48999999</v>
      </c>
    </row>
    <row r="11" spans="1:9" s="24" customFormat="1" ht="11.25" customHeight="1" x14ac:dyDescent="0.2">
      <c r="A11" s="29" t="s">
        <v>105</v>
      </c>
      <c r="B11" s="94">
        <v>2017</v>
      </c>
      <c r="C11" s="94">
        <v>99763248.909999996</v>
      </c>
      <c r="D11" s="94">
        <v>0</v>
      </c>
      <c r="E11" s="94">
        <v>1825</v>
      </c>
      <c r="F11" s="94">
        <v>34491048.210000001</v>
      </c>
      <c r="G11" s="94">
        <v>0</v>
      </c>
      <c r="H11" s="94">
        <v>3842</v>
      </c>
      <c r="I11" s="94">
        <v>134254297.12</v>
      </c>
    </row>
    <row r="12" spans="1:9" s="24" customFormat="1" ht="11.25" customHeight="1" x14ac:dyDescent="0.2">
      <c r="A12" s="29" t="s">
        <v>106</v>
      </c>
      <c r="B12" s="98">
        <v>6454</v>
      </c>
      <c r="C12" s="98">
        <v>130252207.84</v>
      </c>
      <c r="D12" s="98">
        <v>0</v>
      </c>
      <c r="E12" s="98">
        <v>7118</v>
      </c>
      <c r="F12" s="98">
        <v>73611767.900000006</v>
      </c>
      <c r="G12" s="98">
        <v>0</v>
      </c>
      <c r="H12" s="98">
        <v>13572</v>
      </c>
      <c r="I12" s="98">
        <v>203863975.74000001</v>
      </c>
    </row>
    <row r="13" spans="1:9" s="24" customFormat="1" ht="11.25" customHeight="1" x14ac:dyDescent="0.2">
      <c r="A13" s="28" t="s">
        <v>107</v>
      </c>
      <c r="B13" s="95">
        <v>6556</v>
      </c>
      <c r="C13" s="95">
        <v>449859671.16000003</v>
      </c>
      <c r="D13" s="95">
        <v>0</v>
      </c>
      <c r="E13" s="95">
        <v>7589</v>
      </c>
      <c r="F13" s="95">
        <v>185203327.72</v>
      </c>
      <c r="G13" s="95">
        <v>0</v>
      </c>
      <c r="H13" s="95">
        <v>14145</v>
      </c>
      <c r="I13" s="95">
        <v>635062998.88</v>
      </c>
    </row>
    <row r="14" spans="1:9" s="24" customFormat="1" ht="11.25" customHeight="1" x14ac:dyDescent="0.2">
      <c r="A14" s="29" t="s">
        <v>108</v>
      </c>
      <c r="B14" s="94">
        <v>2712</v>
      </c>
      <c r="C14" s="94">
        <v>264222732.74000001</v>
      </c>
      <c r="D14" s="94">
        <v>0</v>
      </c>
      <c r="E14" s="94">
        <v>2943</v>
      </c>
      <c r="F14" s="94">
        <v>389710472.54000002</v>
      </c>
      <c r="G14" s="94">
        <v>0</v>
      </c>
      <c r="H14" s="94">
        <v>5655</v>
      </c>
      <c r="I14" s="94">
        <v>653933205.27999997</v>
      </c>
    </row>
    <row r="15" spans="1:9" s="24" customFormat="1" ht="11.25" customHeight="1" x14ac:dyDescent="0.2">
      <c r="A15" s="29" t="s">
        <v>109</v>
      </c>
      <c r="B15" s="94">
        <v>5079</v>
      </c>
      <c r="C15" s="94">
        <v>201765215.49000001</v>
      </c>
      <c r="D15" s="94">
        <v>0</v>
      </c>
      <c r="E15" s="94">
        <v>4076</v>
      </c>
      <c r="F15" s="94">
        <v>81584989.540000007</v>
      </c>
      <c r="G15" s="94">
        <v>0</v>
      </c>
      <c r="H15" s="94">
        <v>9155</v>
      </c>
      <c r="I15" s="94">
        <v>283350205.04000002</v>
      </c>
    </row>
    <row r="16" spans="1:9" s="24" customFormat="1" ht="11.25" customHeight="1" x14ac:dyDescent="0.2">
      <c r="A16" s="29" t="s">
        <v>110</v>
      </c>
      <c r="B16" s="98">
        <v>4151</v>
      </c>
      <c r="C16" s="98">
        <v>295691850.24000001</v>
      </c>
      <c r="D16" s="98">
        <v>0</v>
      </c>
      <c r="E16" s="98">
        <v>3661</v>
      </c>
      <c r="F16" s="98">
        <v>260114615.22999999</v>
      </c>
      <c r="G16" s="98">
        <v>0</v>
      </c>
      <c r="H16" s="98">
        <v>7812</v>
      </c>
      <c r="I16" s="98">
        <v>555806465.47000003</v>
      </c>
    </row>
    <row r="17" spans="1:9" s="24" customFormat="1" ht="11.25" customHeight="1" x14ac:dyDescent="0.2">
      <c r="A17" s="30" t="s">
        <v>111</v>
      </c>
      <c r="B17" s="90">
        <v>6023</v>
      </c>
      <c r="C17" s="90">
        <v>761679798.47000003</v>
      </c>
      <c r="D17" s="90">
        <v>0</v>
      </c>
      <c r="E17" s="90">
        <v>6109</v>
      </c>
      <c r="F17" s="90">
        <v>731410077.30999994</v>
      </c>
      <c r="G17" s="90">
        <v>0</v>
      </c>
      <c r="H17" s="90">
        <v>12132</v>
      </c>
      <c r="I17" s="90">
        <v>1493089875.79</v>
      </c>
    </row>
    <row r="18" spans="1:9" s="24" customFormat="1" ht="11.25" customHeight="1" x14ac:dyDescent="0.2">
      <c r="A18" s="30" t="s">
        <v>112</v>
      </c>
      <c r="B18" s="90">
        <v>6591</v>
      </c>
      <c r="C18" s="90">
        <v>1211539469.6300001</v>
      </c>
      <c r="D18" s="90">
        <v>0</v>
      </c>
      <c r="E18" s="90">
        <v>7899</v>
      </c>
      <c r="F18" s="90">
        <v>916613405.02999997</v>
      </c>
      <c r="G18" s="90">
        <v>0</v>
      </c>
      <c r="H18" s="90">
        <v>14490</v>
      </c>
      <c r="I18" s="90">
        <v>2128152874.6700001</v>
      </c>
    </row>
    <row r="19" spans="1:9" s="24" customFormat="1" ht="11.25" customHeight="1" x14ac:dyDescent="0.2">
      <c r="A19" s="28" t="s">
        <v>113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</row>
    <row r="20" spans="1:9" s="24" customFormat="1" ht="11.25" customHeight="1" x14ac:dyDescent="0.2">
      <c r="A20" s="29" t="s">
        <v>114</v>
      </c>
      <c r="B20" s="94">
        <v>215</v>
      </c>
      <c r="C20" s="94">
        <v>3012737</v>
      </c>
      <c r="D20" s="94">
        <v>0</v>
      </c>
      <c r="E20" s="94">
        <v>197</v>
      </c>
      <c r="F20" s="94">
        <v>2070643.18</v>
      </c>
      <c r="G20" s="94">
        <v>0</v>
      </c>
      <c r="H20" s="94">
        <v>412</v>
      </c>
      <c r="I20" s="94">
        <v>5083380.1900000004</v>
      </c>
    </row>
    <row r="21" spans="1:9" s="24" customFormat="1" ht="11.25" customHeight="1" x14ac:dyDescent="0.2">
      <c r="A21" s="29" t="s">
        <v>115</v>
      </c>
      <c r="B21" s="94">
        <v>6043</v>
      </c>
      <c r="C21" s="94">
        <v>162066434.27000001</v>
      </c>
      <c r="D21" s="94">
        <v>0</v>
      </c>
      <c r="E21" s="94">
        <v>5885</v>
      </c>
      <c r="F21" s="94">
        <v>71139895.909999996</v>
      </c>
      <c r="G21" s="94">
        <v>0</v>
      </c>
      <c r="H21" s="94">
        <v>11928</v>
      </c>
      <c r="I21" s="94">
        <v>233206330.18000001</v>
      </c>
    </row>
    <row r="22" spans="1:9" s="24" customFormat="1" ht="11.25" customHeight="1" x14ac:dyDescent="0.2">
      <c r="A22" s="29" t="s">
        <v>116</v>
      </c>
      <c r="B22" s="98">
        <v>6059</v>
      </c>
      <c r="C22" s="98">
        <v>200872663.78999999</v>
      </c>
      <c r="D22" s="98">
        <v>0</v>
      </c>
      <c r="E22" s="98">
        <v>5790</v>
      </c>
      <c r="F22" s="98">
        <v>106020542.81</v>
      </c>
      <c r="G22" s="98">
        <v>0</v>
      </c>
      <c r="H22" s="98">
        <v>11849</v>
      </c>
      <c r="I22" s="98">
        <v>306893206.61000001</v>
      </c>
    </row>
    <row r="23" spans="1:9" s="24" customFormat="1" ht="11.25" customHeight="1" x14ac:dyDescent="0.2">
      <c r="A23" s="28" t="s">
        <v>117</v>
      </c>
      <c r="B23" s="95">
        <v>6487</v>
      </c>
      <c r="C23" s="95">
        <v>365951835.06</v>
      </c>
      <c r="D23" s="95">
        <v>0</v>
      </c>
      <c r="E23" s="95">
        <v>6926</v>
      </c>
      <c r="F23" s="95">
        <v>179231081.90000001</v>
      </c>
      <c r="G23" s="95">
        <v>0</v>
      </c>
      <c r="H23" s="95">
        <v>13413</v>
      </c>
      <c r="I23" s="95">
        <v>545182916.97000003</v>
      </c>
    </row>
    <row r="24" spans="1:9" s="24" customFormat="1" ht="11.25" customHeight="1" x14ac:dyDescent="0.2">
      <c r="A24" s="29" t="s">
        <v>118</v>
      </c>
      <c r="B24" s="94">
        <v>3323</v>
      </c>
      <c r="C24" s="94">
        <v>227515353.91999999</v>
      </c>
      <c r="D24" s="94">
        <v>0</v>
      </c>
      <c r="E24" s="94">
        <v>3683</v>
      </c>
      <c r="F24" s="94">
        <v>193832596.30000001</v>
      </c>
      <c r="G24" s="94">
        <v>0</v>
      </c>
      <c r="H24" s="94">
        <v>7006</v>
      </c>
      <c r="I24" s="94">
        <v>421347950.22000003</v>
      </c>
    </row>
    <row r="25" spans="1:9" s="24" customFormat="1" ht="11.25" customHeight="1" x14ac:dyDescent="0.2">
      <c r="A25" s="29" t="s">
        <v>119</v>
      </c>
      <c r="B25" s="98">
        <v>3232</v>
      </c>
      <c r="C25" s="98">
        <v>188307776.97999999</v>
      </c>
      <c r="D25" s="98">
        <v>0</v>
      </c>
      <c r="E25" s="98">
        <v>2723</v>
      </c>
      <c r="F25" s="98">
        <v>293389004.12</v>
      </c>
      <c r="G25" s="98">
        <v>0</v>
      </c>
      <c r="H25" s="98">
        <v>5955</v>
      </c>
      <c r="I25" s="98">
        <v>481696781.10000002</v>
      </c>
    </row>
    <row r="26" spans="1:9" s="24" customFormat="1" ht="11.25" customHeight="1" x14ac:dyDescent="0.2">
      <c r="A26" s="30" t="s">
        <v>120</v>
      </c>
      <c r="B26" s="90">
        <v>4649</v>
      </c>
      <c r="C26" s="90">
        <v>415823130.89999998</v>
      </c>
      <c r="D26" s="90">
        <v>0</v>
      </c>
      <c r="E26" s="90">
        <v>4849</v>
      </c>
      <c r="F26" s="90">
        <v>487221600.42000002</v>
      </c>
      <c r="G26" s="90">
        <v>0</v>
      </c>
      <c r="H26" s="90">
        <v>9498</v>
      </c>
      <c r="I26" s="90">
        <v>903044731.32000005</v>
      </c>
    </row>
    <row r="27" spans="1:9" s="24" customFormat="1" ht="11.25" customHeight="1" x14ac:dyDescent="0.2">
      <c r="A27" s="30" t="s">
        <v>121</v>
      </c>
      <c r="B27" s="90">
        <v>6592</v>
      </c>
      <c r="C27" s="90">
        <v>781774965.97000003</v>
      </c>
      <c r="D27" s="90">
        <v>0</v>
      </c>
      <c r="E27" s="90">
        <v>7423</v>
      </c>
      <c r="F27" s="90">
        <v>666452682.32000005</v>
      </c>
      <c r="G27" s="90">
        <v>0</v>
      </c>
      <c r="H27" s="90">
        <v>14015</v>
      </c>
      <c r="I27" s="90">
        <v>1448227648.29</v>
      </c>
    </row>
    <row r="28" spans="1:9" s="24" customFormat="1" ht="11.25" customHeight="1" x14ac:dyDescent="0.2">
      <c r="A28" s="28" t="s">
        <v>122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</row>
    <row r="29" spans="1:9" s="24" customFormat="1" ht="11.25" customHeight="1" x14ac:dyDescent="0.2">
      <c r="A29" s="29" t="s">
        <v>123</v>
      </c>
      <c r="B29" s="94">
        <v>6377</v>
      </c>
      <c r="C29" s="94">
        <v>234950676.15000001</v>
      </c>
      <c r="D29" s="94">
        <v>0</v>
      </c>
      <c r="E29" s="94">
        <v>7774</v>
      </c>
      <c r="F29" s="94">
        <v>285141092.69</v>
      </c>
      <c r="G29" s="94">
        <v>0</v>
      </c>
      <c r="H29" s="94">
        <v>14151</v>
      </c>
      <c r="I29" s="94">
        <v>520091768.83999997</v>
      </c>
    </row>
    <row r="30" spans="1:9" s="24" customFormat="1" ht="11.25" customHeight="1" x14ac:dyDescent="0.2">
      <c r="A30" s="29" t="s">
        <v>124</v>
      </c>
      <c r="B30" s="94">
        <v>5940</v>
      </c>
      <c r="C30" s="94">
        <v>270516407.33999997</v>
      </c>
      <c r="D30" s="94">
        <v>0</v>
      </c>
      <c r="E30" s="94">
        <v>2929</v>
      </c>
      <c r="F30" s="94">
        <v>122779780</v>
      </c>
      <c r="G30" s="94">
        <v>0</v>
      </c>
      <c r="H30" s="94">
        <v>8869</v>
      </c>
      <c r="I30" s="94">
        <v>393296187.33999997</v>
      </c>
    </row>
    <row r="31" spans="1:9" s="24" customFormat="1" ht="11.25" customHeight="1" x14ac:dyDescent="0.2">
      <c r="A31" s="31" t="s">
        <v>125</v>
      </c>
      <c r="B31" s="98">
        <v>660</v>
      </c>
      <c r="C31" s="98">
        <v>-75702579.829999998</v>
      </c>
      <c r="D31" s="98">
        <v>0</v>
      </c>
      <c r="E31" s="98">
        <v>4489</v>
      </c>
      <c r="F31" s="98">
        <v>-157760149.97999999</v>
      </c>
      <c r="G31" s="98">
        <v>0</v>
      </c>
      <c r="H31" s="98">
        <v>5149</v>
      </c>
      <c r="I31" s="98">
        <v>-233462729.80000001</v>
      </c>
    </row>
    <row r="32" spans="1:9" s="24" customFormat="1" ht="11.25" customHeight="1" x14ac:dyDescent="0.2">
      <c r="A32" s="30" t="s">
        <v>126</v>
      </c>
      <c r="B32" s="90">
        <v>6629</v>
      </c>
      <c r="C32" s="90">
        <v>429764503.67000002</v>
      </c>
      <c r="D32" s="90">
        <v>0</v>
      </c>
      <c r="E32" s="90">
        <v>7996</v>
      </c>
      <c r="F32" s="90">
        <v>250160722.71000001</v>
      </c>
      <c r="G32" s="90">
        <v>0</v>
      </c>
      <c r="H32" s="90">
        <v>14625</v>
      </c>
      <c r="I32" s="90">
        <v>679925226.38</v>
      </c>
    </row>
    <row r="33" spans="1:9" s="24" customFormat="1" ht="11.25" customHeight="1" thickBot="1" x14ac:dyDescent="0.25">
      <c r="A33" s="32" t="s">
        <v>127</v>
      </c>
      <c r="B33" s="101">
        <v>6591</v>
      </c>
      <c r="C33" s="101">
        <v>1211539469.6300001</v>
      </c>
      <c r="D33" s="101">
        <v>0</v>
      </c>
      <c r="E33" s="101">
        <v>7899</v>
      </c>
      <c r="F33" s="101">
        <v>916613405.02999997</v>
      </c>
      <c r="G33" s="101">
        <v>0</v>
      </c>
      <c r="H33" s="101">
        <v>14490</v>
      </c>
      <c r="I33" s="101">
        <v>2128152874.6700001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5E1B-F0B5-4394-B0B1-189A6897B6A6}">
  <sheetPr codeName="Feuil4">
    <tabColor theme="9" tint="0.39997558519241921"/>
  </sheetPr>
  <dimension ref="A1:AJ21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5546875" customWidth="1"/>
    <col min="7" max="7" width="2.5546875" customWidth="1"/>
    <col min="10" max="10" width="2.5546875" customWidth="1"/>
    <col min="13" max="13" width="2.5546875" customWidth="1"/>
    <col min="16" max="16" width="2.5546875" customWidth="1"/>
    <col min="19" max="19" width="2.5546875" customWidth="1"/>
    <col min="22" max="22" width="2.5546875" customWidth="1"/>
    <col min="25" max="25" width="2.5546875" customWidth="1"/>
    <col min="28" max="28" width="2.5546875" customWidth="1"/>
    <col min="31" max="31" width="2.5546875" customWidth="1"/>
    <col min="34" max="34" width="2.5546875" customWidth="1"/>
  </cols>
  <sheetData>
    <row r="1" spans="1:36" ht="11.25" customHeight="1" x14ac:dyDescent="0.3">
      <c r="A1" s="1" t="s">
        <v>24</v>
      </c>
    </row>
    <row r="2" spans="1:36" ht="11.25" customHeight="1" x14ac:dyDescent="0.3"/>
    <row r="3" spans="1:36" ht="11.25" customHeight="1" x14ac:dyDescent="0.3">
      <c r="A3" s="2" t="str">
        <f>'Liste des tableaux'!B3</f>
        <v>Sommaire des statistiques fiscales des sociétés selon la proportion des affaires faites au Québec – 2021</v>
      </c>
    </row>
    <row r="4" spans="1:36" ht="11.25" customHeight="1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24" customFormat="1" ht="11.25" customHeight="1" x14ac:dyDescent="0.2">
      <c r="A5" s="5"/>
      <c r="B5" s="190" t="s">
        <v>6</v>
      </c>
      <c r="C5" s="190"/>
      <c r="D5" s="26"/>
      <c r="E5" s="190" t="s">
        <v>7</v>
      </c>
      <c r="F5" s="190"/>
      <c r="G5" s="26"/>
      <c r="H5" s="190" t="s">
        <v>8</v>
      </c>
      <c r="I5" s="190"/>
      <c r="J5" s="26"/>
      <c r="K5" s="190" t="s">
        <v>9</v>
      </c>
      <c r="L5" s="190"/>
      <c r="N5" s="190" t="s">
        <v>10</v>
      </c>
      <c r="O5" s="190"/>
      <c r="P5" s="26"/>
      <c r="Q5" s="190" t="s">
        <v>11</v>
      </c>
      <c r="R5" s="190"/>
      <c r="S5" s="26"/>
      <c r="T5" s="190" t="s">
        <v>12</v>
      </c>
      <c r="U5" s="190"/>
      <c r="V5" s="26"/>
      <c r="W5" s="190" t="s">
        <v>13</v>
      </c>
      <c r="X5" s="190"/>
      <c r="Z5" s="190" t="s">
        <v>14</v>
      </c>
      <c r="AA5" s="190"/>
      <c r="AB5" s="26"/>
      <c r="AC5" s="190" t="s">
        <v>15</v>
      </c>
      <c r="AD5" s="190"/>
      <c r="AE5" s="26"/>
      <c r="AF5" s="191">
        <v>1</v>
      </c>
      <c r="AG5" s="191"/>
      <c r="AH5" s="26"/>
      <c r="AI5" s="190" t="s">
        <v>1</v>
      </c>
      <c r="AJ5" s="190"/>
    </row>
    <row r="6" spans="1:36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11"/>
      <c r="K6" s="11" t="s">
        <v>16</v>
      </c>
      <c r="L6" s="11" t="s">
        <v>17</v>
      </c>
      <c r="M6" s="27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11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27"/>
      <c r="Z6" s="11" t="s">
        <v>16</v>
      </c>
      <c r="AA6" s="11" t="s">
        <v>17</v>
      </c>
      <c r="AB6" s="11"/>
      <c r="AC6" s="11" t="s">
        <v>16</v>
      </c>
      <c r="AD6" s="11" t="s">
        <v>17</v>
      </c>
      <c r="AE6" s="11"/>
      <c r="AF6" s="11" t="s">
        <v>16</v>
      </c>
      <c r="AG6" s="11" t="s">
        <v>17</v>
      </c>
      <c r="AH6" s="11"/>
      <c r="AI6" s="11" t="s">
        <v>16</v>
      </c>
      <c r="AJ6" s="11" t="s">
        <v>17</v>
      </c>
    </row>
    <row r="7" spans="1:36" s="24" customFormat="1" ht="11.25" customHeight="1" x14ac:dyDescent="0.2">
      <c r="A7" s="28" t="s">
        <v>18</v>
      </c>
      <c r="B7" s="178">
        <v>5217</v>
      </c>
      <c r="C7" s="95">
        <v>0</v>
      </c>
      <c r="D7" s="95">
        <v>0</v>
      </c>
      <c r="E7" s="178">
        <v>844</v>
      </c>
      <c r="F7" s="95">
        <v>0</v>
      </c>
      <c r="G7" s="95">
        <v>0</v>
      </c>
      <c r="H7" s="178">
        <v>298</v>
      </c>
      <c r="I7" s="95">
        <v>0</v>
      </c>
      <c r="J7" s="95">
        <v>0</v>
      </c>
      <c r="K7" s="178">
        <v>263</v>
      </c>
      <c r="L7" s="95">
        <v>0</v>
      </c>
      <c r="M7" s="88">
        <v>0</v>
      </c>
      <c r="N7" s="178">
        <v>171</v>
      </c>
      <c r="O7" s="95">
        <v>0</v>
      </c>
      <c r="P7" s="95">
        <v>0</v>
      </c>
      <c r="Q7" s="178">
        <v>345</v>
      </c>
      <c r="R7" s="95">
        <v>0</v>
      </c>
      <c r="S7" s="95">
        <v>0</v>
      </c>
      <c r="T7" s="178">
        <v>174</v>
      </c>
      <c r="U7" s="95">
        <v>0</v>
      </c>
      <c r="V7" s="95">
        <v>0</v>
      </c>
      <c r="W7" s="178">
        <v>164</v>
      </c>
      <c r="X7" s="95">
        <v>0</v>
      </c>
      <c r="Y7" s="88">
        <v>0</v>
      </c>
      <c r="Z7" s="178">
        <v>176</v>
      </c>
      <c r="AA7" s="95">
        <v>0</v>
      </c>
      <c r="AB7" s="95">
        <v>0</v>
      </c>
      <c r="AC7" s="178">
        <v>231</v>
      </c>
      <c r="AD7" s="95">
        <v>0</v>
      </c>
      <c r="AE7" s="95">
        <v>0</v>
      </c>
      <c r="AF7" s="178">
        <v>314137</v>
      </c>
      <c r="AG7" s="95">
        <v>0</v>
      </c>
      <c r="AH7" s="95">
        <v>0</v>
      </c>
      <c r="AI7" s="178">
        <v>322020</v>
      </c>
      <c r="AJ7" s="94">
        <v>0</v>
      </c>
    </row>
    <row r="8" spans="1:36" s="24" customFormat="1" ht="11.25" customHeight="1" x14ac:dyDescent="0.2">
      <c r="A8" s="29" t="s">
        <v>19</v>
      </c>
      <c r="B8" s="177">
        <v>1195</v>
      </c>
      <c r="C8" s="177">
        <v>19192226.119646698</v>
      </c>
      <c r="D8" s="94">
        <v>0</v>
      </c>
      <c r="E8" s="177">
        <v>835</v>
      </c>
      <c r="F8" s="177">
        <v>25937055.444191001</v>
      </c>
      <c r="G8" s="94">
        <v>0</v>
      </c>
      <c r="H8" s="177">
        <v>294</v>
      </c>
      <c r="I8" s="177">
        <v>6082094.3325712401</v>
      </c>
      <c r="J8" s="94">
        <v>0</v>
      </c>
      <c r="K8" s="177">
        <v>255</v>
      </c>
      <c r="L8" s="177">
        <v>5989335.3328495398</v>
      </c>
      <c r="M8" s="88">
        <v>0</v>
      </c>
      <c r="N8" s="177">
        <v>165</v>
      </c>
      <c r="O8" s="177">
        <v>2820494.9087519501</v>
      </c>
      <c r="P8" s="94">
        <v>0</v>
      </c>
      <c r="Q8" s="177">
        <v>258</v>
      </c>
      <c r="R8" s="177">
        <v>7830625.4702570401</v>
      </c>
      <c r="S8" s="94">
        <v>0</v>
      </c>
      <c r="T8" s="177">
        <v>171</v>
      </c>
      <c r="U8" s="177">
        <v>5671323.33125812</v>
      </c>
      <c r="V8" s="94">
        <v>0</v>
      </c>
      <c r="W8" s="177">
        <v>163</v>
      </c>
      <c r="X8" s="177">
        <v>13977281.7345271</v>
      </c>
      <c r="Y8" s="88">
        <v>0</v>
      </c>
      <c r="Z8" s="177">
        <v>175</v>
      </c>
      <c r="AA8" s="177">
        <v>4780529.2236290099</v>
      </c>
      <c r="AB8" s="94">
        <v>0</v>
      </c>
      <c r="AC8" s="177">
        <v>226</v>
      </c>
      <c r="AD8" s="177">
        <v>49138005.218063898</v>
      </c>
      <c r="AE8" s="94">
        <v>0</v>
      </c>
      <c r="AF8" s="177">
        <v>212047</v>
      </c>
      <c r="AG8" s="177">
        <v>301950128.22794002</v>
      </c>
      <c r="AH8" s="94">
        <v>0</v>
      </c>
      <c r="AI8" s="177">
        <v>215784</v>
      </c>
      <c r="AJ8" s="177">
        <v>443369099.34368598</v>
      </c>
    </row>
    <row r="9" spans="1:36" s="24" customFormat="1" ht="11.25" customHeight="1" x14ac:dyDescent="0.2">
      <c r="A9" s="29" t="s">
        <v>20</v>
      </c>
      <c r="B9" s="177">
        <v>659</v>
      </c>
      <c r="C9" s="177">
        <v>944962.09893113398</v>
      </c>
      <c r="D9" s="94">
        <v>0</v>
      </c>
      <c r="E9" s="177">
        <v>312</v>
      </c>
      <c r="F9" s="177">
        <v>1049141.5620961699</v>
      </c>
      <c r="G9" s="94">
        <v>0</v>
      </c>
      <c r="H9" s="177">
        <v>165</v>
      </c>
      <c r="I9" s="177">
        <v>826310.91533056798</v>
      </c>
      <c r="J9" s="94">
        <v>0</v>
      </c>
      <c r="K9" s="177">
        <v>122</v>
      </c>
      <c r="L9" s="177">
        <v>1128896.9767080599</v>
      </c>
      <c r="M9" s="88">
        <v>0</v>
      </c>
      <c r="N9" s="177">
        <v>102</v>
      </c>
      <c r="O9" s="177">
        <v>937209.11684039701</v>
      </c>
      <c r="P9" s="94">
        <v>0</v>
      </c>
      <c r="Q9" s="177">
        <v>116</v>
      </c>
      <c r="R9" s="177">
        <v>1323941.3781985301</v>
      </c>
      <c r="S9" s="94">
        <v>0</v>
      </c>
      <c r="T9" s="177">
        <v>118</v>
      </c>
      <c r="U9" s="177">
        <v>888247.84784144501</v>
      </c>
      <c r="V9" s="94">
        <v>0</v>
      </c>
      <c r="W9" s="177">
        <v>121</v>
      </c>
      <c r="X9" s="177">
        <v>1402624.32234757</v>
      </c>
      <c r="Y9" s="88">
        <v>0</v>
      </c>
      <c r="Z9" s="177">
        <v>122</v>
      </c>
      <c r="AA9" s="177">
        <v>1045837.0364039399</v>
      </c>
      <c r="AB9" s="94">
        <v>0</v>
      </c>
      <c r="AC9" s="177">
        <v>172</v>
      </c>
      <c r="AD9" s="177">
        <v>3576317.8594842199</v>
      </c>
      <c r="AE9" s="94">
        <v>0</v>
      </c>
      <c r="AF9" s="177">
        <v>80372</v>
      </c>
      <c r="AG9" s="177">
        <v>45527054.2080971</v>
      </c>
      <c r="AH9" s="94">
        <v>0</v>
      </c>
      <c r="AI9" s="177">
        <v>82381</v>
      </c>
      <c r="AJ9" s="177">
        <v>58650543.3222792</v>
      </c>
    </row>
    <row r="10" spans="1:36" s="24" customFormat="1" ht="11.25" customHeight="1" x14ac:dyDescent="0.2">
      <c r="A10" s="29" t="s">
        <v>21</v>
      </c>
      <c r="B10" s="177">
        <v>660</v>
      </c>
      <c r="C10" s="177">
        <v>39411.249813911701</v>
      </c>
      <c r="D10" s="94">
        <v>0</v>
      </c>
      <c r="E10" s="177">
        <v>312</v>
      </c>
      <c r="F10" s="177">
        <v>44240.495859936498</v>
      </c>
      <c r="G10" s="94">
        <v>0</v>
      </c>
      <c r="H10" s="177">
        <v>165</v>
      </c>
      <c r="I10" s="177">
        <v>34824.623548004703</v>
      </c>
      <c r="J10" s="94">
        <v>0</v>
      </c>
      <c r="K10" s="177">
        <v>122</v>
      </c>
      <c r="L10" s="177">
        <v>47519.641798673103</v>
      </c>
      <c r="M10" s="88">
        <v>0</v>
      </c>
      <c r="N10" s="177">
        <v>102</v>
      </c>
      <c r="O10" s="177">
        <v>39633.295247173497</v>
      </c>
      <c r="P10" s="94">
        <v>0</v>
      </c>
      <c r="Q10" s="177">
        <v>116</v>
      </c>
      <c r="R10" s="177">
        <v>56136.631897302999</v>
      </c>
      <c r="S10" s="94">
        <v>0</v>
      </c>
      <c r="T10" s="177">
        <v>118</v>
      </c>
      <c r="U10" s="177">
        <v>37328.621266058501</v>
      </c>
      <c r="V10" s="94">
        <v>0</v>
      </c>
      <c r="W10" s="177">
        <v>121</v>
      </c>
      <c r="X10" s="177">
        <v>58991.775234925197</v>
      </c>
      <c r="Y10" s="88">
        <v>0</v>
      </c>
      <c r="Z10" s="177">
        <v>122</v>
      </c>
      <c r="AA10" s="177">
        <v>43513.916716825697</v>
      </c>
      <c r="AB10" s="94">
        <v>0</v>
      </c>
      <c r="AC10" s="177">
        <v>172</v>
      </c>
      <c r="AD10" s="177">
        <v>151179.68964018399</v>
      </c>
      <c r="AE10" s="94">
        <v>0</v>
      </c>
      <c r="AF10" s="177">
        <v>80382</v>
      </c>
      <c r="AG10" s="177">
        <v>1521192.9451172899</v>
      </c>
      <c r="AH10" s="94">
        <v>0</v>
      </c>
      <c r="AI10" s="177">
        <v>82392</v>
      </c>
      <c r="AJ10" s="177">
        <v>2073972.8861402899</v>
      </c>
    </row>
    <row r="11" spans="1:36" s="24" customFormat="1" ht="11.25" customHeight="1" x14ac:dyDescent="0.2">
      <c r="A11" s="28" t="s">
        <v>2</v>
      </c>
      <c r="B11" s="178">
        <v>2925</v>
      </c>
      <c r="C11" s="95">
        <v>0</v>
      </c>
      <c r="D11" s="95">
        <v>0</v>
      </c>
      <c r="E11" s="178">
        <v>2709</v>
      </c>
      <c r="F11" s="95">
        <v>0</v>
      </c>
      <c r="G11" s="95">
        <v>0</v>
      </c>
      <c r="H11" s="178">
        <v>756</v>
      </c>
      <c r="I11" s="95">
        <v>0</v>
      </c>
      <c r="J11" s="95">
        <v>0</v>
      </c>
      <c r="K11" s="178">
        <v>651</v>
      </c>
      <c r="L11" s="94">
        <v>0</v>
      </c>
      <c r="M11" s="88">
        <v>0</v>
      </c>
      <c r="N11" s="178">
        <v>289</v>
      </c>
      <c r="O11" s="95">
        <v>0</v>
      </c>
      <c r="P11" s="95">
        <v>0</v>
      </c>
      <c r="Q11" s="178">
        <v>341</v>
      </c>
      <c r="R11" s="95">
        <v>0</v>
      </c>
      <c r="S11" s="95">
        <v>0</v>
      </c>
      <c r="T11" s="178">
        <v>326</v>
      </c>
      <c r="U11" s="95">
        <v>0</v>
      </c>
      <c r="V11" s="95">
        <v>0</v>
      </c>
      <c r="W11" s="178">
        <v>294</v>
      </c>
      <c r="X11" s="95">
        <v>0</v>
      </c>
      <c r="Y11" s="88">
        <v>0</v>
      </c>
      <c r="Z11" s="178">
        <v>361</v>
      </c>
      <c r="AA11" s="95">
        <v>0</v>
      </c>
      <c r="AB11" s="95">
        <v>0</v>
      </c>
      <c r="AC11" s="178">
        <v>459</v>
      </c>
      <c r="AD11" s="95">
        <v>0</v>
      </c>
      <c r="AE11" s="95">
        <v>0</v>
      </c>
      <c r="AF11" s="178">
        <v>233468</v>
      </c>
      <c r="AG11" s="95">
        <v>0</v>
      </c>
      <c r="AH11" s="95">
        <v>0</v>
      </c>
      <c r="AI11" s="178">
        <v>242579</v>
      </c>
      <c r="AJ11" s="95">
        <v>0</v>
      </c>
    </row>
    <row r="12" spans="1:36" s="24" customFormat="1" ht="11.25" customHeight="1" x14ac:dyDescent="0.2">
      <c r="A12" s="29" t="s">
        <v>19</v>
      </c>
      <c r="B12" s="177">
        <v>2907</v>
      </c>
      <c r="C12" s="177">
        <v>79195812.588660106</v>
      </c>
      <c r="D12" s="94">
        <v>0</v>
      </c>
      <c r="E12" s="177">
        <v>2706</v>
      </c>
      <c r="F12" s="177">
        <v>99712992.349977896</v>
      </c>
      <c r="G12" s="94">
        <v>0</v>
      </c>
      <c r="H12" s="177">
        <v>754</v>
      </c>
      <c r="I12" s="177">
        <v>51501032.5712865</v>
      </c>
      <c r="J12" s="94">
        <v>0</v>
      </c>
      <c r="K12" s="177">
        <v>651</v>
      </c>
      <c r="L12" s="177">
        <v>32285889.453310899</v>
      </c>
      <c r="M12" s="88">
        <v>0</v>
      </c>
      <c r="N12" s="177">
        <v>289</v>
      </c>
      <c r="O12" s="177">
        <v>12807761.604697401</v>
      </c>
      <c r="P12" s="94">
        <v>0</v>
      </c>
      <c r="Q12" s="177">
        <v>341</v>
      </c>
      <c r="R12" s="177">
        <v>25684828.585464898</v>
      </c>
      <c r="S12" s="94">
        <v>0</v>
      </c>
      <c r="T12" s="177">
        <v>326</v>
      </c>
      <c r="U12" s="177">
        <v>17158541.081280001</v>
      </c>
      <c r="V12" s="94">
        <v>0</v>
      </c>
      <c r="W12" s="177">
        <v>291</v>
      </c>
      <c r="X12" s="177">
        <v>17366066.516935799</v>
      </c>
      <c r="Y12" s="88">
        <v>0</v>
      </c>
      <c r="Z12" s="177">
        <v>361</v>
      </c>
      <c r="AA12" s="177">
        <v>40136226.9788706</v>
      </c>
      <c r="AB12" s="94">
        <v>0</v>
      </c>
      <c r="AC12" s="177">
        <v>459</v>
      </c>
      <c r="AD12" s="177">
        <v>27671537.0014074</v>
      </c>
      <c r="AE12" s="94">
        <v>0</v>
      </c>
      <c r="AF12" s="177">
        <v>232824</v>
      </c>
      <c r="AG12" s="177">
        <v>487663528.78087997</v>
      </c>
      <c r="AH12" s="94">
        <v>0</v>
      </c>
      <c r="AI12" s="177">
        <v>241909</v>
      </c>
      <c r="AJ12" s="177">
        <v>891184217.51277101</v>
      </c>
    </row>
    <row r="13" spans="1:36" s="24" customFormat="1" ht="11.25" customHeight="1" x14ac:dyDescent="0.2">
      <c r="A13" s="29" t="s">
        <v>22</v>
      </c>
      <c r="B13" s="177">
        <v>2923</v>
      </c>
      <c r="C13" s="177">
        <v>4681640.0819769604</v>
      </c>
      <c r="D13" s="94">
        <v>0</v>
      </c>
      <c r="E13" s="177">
        <v>2707</v>
      </c>
      <c r="F13" s="177">
        <v>4919608.7136769304</v>
      </c>
      <c r="G13" s="94">
        <v>0</v>
      </c>
      <c r="H13" s="177">
        <v>755</v>
      </c>
      <c r="I13" s="177">
        <v>3054401.6592028802</v>
      </c>
      <c r="J13" s="94">
        <v>0</v>
      </c>
      <c r="K13" s="177">
        <v>651</v>
      </c>
      <c r="L13" s="177">
        <v>2732597.0162667301</v>
      </c>
      <c r="M13" s="88">
        <v>0</v>
      </c>
      <c r="N13" s="177">
        <v>289</v>
      </c>
      <c r="O13" s="177">
        <v>1174280.46218852</v>
      </c>
      <c r="P13" s="94">
        <v>0</v>
      </c>
      <c r="Q13" s="177">
        <v>341</v>
      </c>
      <c r="R13" s="177">
        <v>3436055.1393136401</v>
      </c>
      <c r="S13" s="94">
        <v>0</v>
      </c>
      <c r="T13" s="177">
        <v>326</v>
      </c>
      <c r="U13" s="177">
        <v>1633244.4922452299</v>
      </c>
      <c r="V13" s="94">
        <v>0</v>
      </c>
      <c r="W13" s="177">
        <v>294</v>
      </c>
      <c r="X13" s="177">
        <v>2848536.2573975101</v>
      </c>
      <c r="Y13" s="88">
        <v>0</v>
      </c>
      <c r="Z13" s="177">
        <v>361</v>
      </c>
      <c r="AA13" s="177">
        <v>3371227.25402804</v>
      </c>
      <c r="AB13" s="94">
        <v>0</v>
      </c>
      <c r="AC13" s="177">
        <v>459</v>
      </c>
      <c r="AD13" s="177">
        <v>3321994.9978698399</v>
      </c>
      <c r="AE13" s="94">
        <v>0</v>
      </c>
      <c r="AF13" s="177">
        <v>233379</v>
      </c>
      <c r="AG13" s="177">
        <v>64610288.248899996</v>
      </c>
      <c r="AH13" s="94">
        <v>0</v>
      </c>
      <c r="AI13" s="177">
        <v>242485</v>
      </c>
      <c r="AJ13" s="177">
        <v>95783874.323066294</v>
      </c>
    </row>
    <row r="14" spans="1:36" s="24" customFormat="1" ht="11.25" customHeight="1" x14ac:dyDescent="0.2">
      <c r="A14" s="29" t="s">
        <v>23</v>
      </c>
      <c r="B14" s="177">
        <v>2925</v>
      </c>
      <c r="C14" s="177">
        <v>529766.13581999997</v>
      </c>
      <c r="D14" s="94">
        <v>0</v>
      </c>
      <c r="E14" s="177">
        <v>2709</v>
      </c>
      <c r="F14" s="177">
        <v>562336.89642</v>
      </c>
      <c r="G14" s="94">
        <v>0</v>
      </c>
      <c r="H14" s="177">
        <v>756</v>
      </c>
      <c r="I14" s="177">
        <v>344950.48238</v>
      </c>
      <c r="J14" s="94">
        <v>0</v>
      </c>
      <c r="K14" s="177">
        <v>651</v>
      </c>
      <c r="L14" s="177">
        <v>312815.36732000002</v>
      </c>
      <c r="M14" s="88">
        <v>0</v>
      </c>
      <c r="N14" s="177">
        <v>289</v>
      </c>
      <c r="O14" s="177">
        <v>134019.27450999999</v>
      </c>
      <c r="P14" s="94">
        <v>0</v>
      </c>
      <c r="Q14" s="177">
        <v>341</v>
      </c>
      <c r="R14" s="177">
        <v>392829.87381000002</v>
      </c>
      <c r="S14" s="94">
        <v>0</v>
      </c>
      <c r="T14" s="177">
        <v>326</v>
      </c>
      <c r="U14" s="177">
        <v>186722.65325999999</v>
      </c>
      <c r="V14" s="94">
        <v>0</v>
      </c>
      <c r="W14" s="177">
        <v>294</v>
      </c>
      <c r="X14" s="177">
        <v>323246.96490000002</v>
      </c>
      <c r="Y14" s="88">
        <v>0</v>
      </c>
      <c r="Z14" s="177">
        <v>361</v>
      </c>
      <c r="AA14" s="177">
        <v>384615.58528</v>
      </c>
      <c r="AB14" s="94">
        <v>0</v>
      </c>
      <c r="AC14" s="177">
        <v>459</v>
      </c>
      <c r="AD14" s="177">
        <v>374978.26475999999</v>
      </c>
      <c r="AE14" s="94">
        <v>0</v>
      </c>
      <c r="AF14" s="177">
        <v>233468</v>
      </c>
      <c r="AG14" s="177">
        <v>6454190.8136299998</v>
      </c>
      <c r="AH14" s="94">
        <v>0</v>
      </c>
      <c r="AI14" s="177">
        <v>242579</v>
      </c>
      <c r="AJ14" s="177">
        <v>10000472.31209</v>
      </c>
    </row>
    <row r="15" spans="1:36" s="24" customFormat="1" ht="11.25" customHeight="1" x14ac:dyDescent="0.2">
      <c r="A15" s="29" t="s">
        <v>20</v>
      </c>
      <c r="B15" s="177">
        <v>820</v>
      </c>
      <c r="C15" s="177">
        <v>2866678.0227554399</v>
      </c>
      <c r="D15" s="94">
        <v>0</v>
      </c>
      <c r="E15" s="177">
        <v>789</v>
      </c>
      <c r="F15" s="177">
        <v>5793918.8748094598</v>
      </c>
      <c r="G15" s="94">
        <v>0</v>
      </c>
      <c r="H15" s="177">
        <v>432</v>
      </c>
      <c r="I15" s="177">
        <v>3080239.1760937399</v>
      </c>
      <c r="J15" s="94">
        <v>0</v>
      </c>
      <c r="K15" s="177">
        <v>252</v>
      </c>
      <c r="L15" s="177">
        <v>1997476.6927495</v>
      </c>
      <c r="M15" s="88">
        <v>0</v>
      </c>
      <c r="N15" s="177">
        <v>191</v>
      </c>
      <c r="O15" s="177">
        <v>2370953.35076412</v>
      </c>
      <c r="P15" s="94">
        <v>0</v>
      </c>
      <c r="Q15" s="177">
        <v>223</v>
      </c>
      <c r="R15" s="177">
        <v>2011939.1835093601</v>
      </c>
      <c r="S15" s="94">
        <v>0</v>
      </c>
      <c r="T15" s="177">
        <v>193</v>
      </c>
      <c r="U15" s="177">
        <v>2433174.2285194099</v>
      </c>
      <c r="V15" s="94">
        <v>0</v>
      </c>
      <c r="W15" s="177">
        <v>229</v>
      </c>
      <c r="X15" s="177">
        <v>4108756.8969521401</v>
      </c>
      <c r="Y15" s="88">
        <v>0</v>
      </c>
      <c r="Z15" s="177">
        <v>276</v>
      </c>
      <c r="AA15" s="177">
        <v>3654848.6566643799</v>
      </c>
      <c r="AB15" s="94">
        <v>0</v>
      </c>
      <c r="AC15" s="177">
        <v>322</v>
      </c>
      <c r="AD15" s="177">
        <v>3517286.9331934</v>
      </c>
      <c r="AE15" s="94">
        <v>0</v>
      </c>
      <c r="AF15" s="177">
        <v>123918</v>
      </c>
      <c r="AG15" s="177">
        <v>65363940.099829897</v>
      </c>
      <c r="AH15" s="94">
        <v>0</v>
      </c>
      <c r="AI15" s="177">
        <v>127645</v>
      </c>
      <c r="AJ15" s="177">
        <v>97199212.115840793</v>
      </c>
    </row>
    <row r="16" spans="1:36" s="24" customFormat="1" ht="11.25" customHeight="1" x14ac:dyDescent="0.2">
      <c r="A16" s="29" t="s">
        <v>21</v>
      </c>
      <c r="B16" s="177">
        <v>820</v>
      </c>
      <c r="C16" s="177">
        <v>121504.53592428799</v>
      </c>
      <c r="D16" s="94">
        <v>0</v>
      </c>
      <c r="E16" s="177">
        <v>789</v>
      </c>
      <c r="F16" s="177">
        <v>245334.350705394</v>
      </c>
      <c r="G16" s="94">
        <v>0</v>
      </c>
      <c r="H16" s="177">
        <v>432</v>
      </c>
      <c r="I16" s="177">
        <v>130232.396475987</v>
      </c>
      <c r="J16" s="94">
        <v>0</v>
      </c>
      <c r="K16" s="177">
        <v>252</v>
      </c>
      <c r="L16" s="177">
        <v>84332.073535703807</v>
      </c>
      <c r="M16" s="88">
        <v>0</v>
      </c>
      <c r="N16" s="177">
        <v>191</v>
      </c>
      <c r="O16" s="177">
        <v>100130.761288807</v>
      </c>
      <c r="P16" s="94">
        <v>0</v>
      </c>
      <c r="Q16" s="177">
        <v>223</v>
      </c>
      <c r="R16" s="177">
        <v>84597.798401015098</v>
      </c>
      <c r="S16" s="94">
        <v>0</v>
      </c>
      <c r="T16" s="177">
        <v>193</v>
      </c>
      <c r="U16" s="177">
        <v>102008.324090871</v>
      </c>
      <c r="V16" s="94">
        <v>0</v>
      </c>
      <c r="W16" s="177">
        <v>229</v>
      </c>
      <c r="X16" s="177">
        <v>172550.20936565899</v>
      </c>
      <c r="Y16" s="88">
        <v>0</v>
      </c>
      <c r="Z16" s="177">
        <v>276</v>
      </c>
      <c r="AA16" s="177">
        <v>152757.66639698701</v>
      </c>
      <c r="AB16" s="94">
        <v>0</v>
      </c>
      <c r="AC16" s="177">
        <v>322</v>
      </c>
      <c r="AD16" s="177">
        <v>146235.86856761199</v>
      </c>
      <c r="AE16" s="94">
        <v>0</v>
      </c>
      <c r="AF16" s="177">
        <v>123937</v>
      </c>
      <c r="AG16" s="177">
        <v>1913355.14652739</v>
      </c>
      <c r="AH16" s="94">
        <v>0</v>
      </c>
      <c r="AI16" s="177">
        <v>127664</v>
      </c>
      <c r="AJ16" s="177">
        <v>3253039.1312797102</v>
      </c>
    </row>
    <row r="17" spans="1:36" s="24" customFormat="1" ht="11.25" customHeight="1" x14ac:dyDescent="0.2">
      <c r="A17" s="28" t="s">
        <v>5</v>
      </c>
      <c r="B17" s="178">
        <v>8142</v>
      </c>
      <c r="C17" s="95">
        <v>0</v>
      </c>
      <c r="D17" s="95">
        <v>0</v>
      </c>
      <c r="E17" s="178">
        <v>3553</v>
      </c>
      <c r="F17" s="95">
        <v>0</v>
      </c>
      <c r="G17" s="95">
        <v>0</v>
      </c>
      <c r="H17" s="178">
        <v>1054</v>
      </c>
      <c r="I17" s="95">
        <v>0</v>
      </c>
      <c r="J17" s="95">
        <v>0</v>
      </c>
      <c r="K17" s="178">
        <v>914</v>
      </c>
      <c r="L17" s="94">
        <v>0</v>
      </c>
      <c r="M17" s="88">
        <v>0</v>
      </c>
      <c r="N17" s="178">
        <v>460</v>
      </c>
      <c r="O17" s="95">
        <v>0</v>
      </c>
      <c r="P17" s="95">
        <v>0</v>
      </c>
      <c r="Q17" s="178">
        <v>686</v>
      </c>
      <c r="R17" s="95">
        <v>0</v>
      </c>
      <c r="S17" s="95">
        <v>0</v>
      </c>
      <c r="T17" s="178">
        <v>500</v>
      </c>
      <c r="U17" s="95">
        <v>0</v>
      </c>
      <c r="V17" s="95">
        <v>0</v>
      </c>
      <c r="W17" s="178">
        <v>458</v>
      </c>
      <c r="X17" s="95">
        <v>0</v>
      </c>
      <c r="Y17" s="88">
        <v>0</v>
      </c>
      <c r="Z17" s="178">
        <v>537</v>
      </c>
      <c r="AA17" s="95">
        <v>0</v>
      </c>
      <c r="AB17" s="95">
        <v>0</v>
      </c>
      <c r="AC17" s="178">
        <v>690</v>
      </c>
      <c r="AD17" s="95">
        <v>0</v>
      </c>
      <c r="AE17" s="95">
        <v>0</v>
      </c>
      <c r="AF17" s="178">
        <v>547605</v>
      </c>
      <c r="AG17" s="95">
        <v>0</v>
      </c>
      <c r="AH17" s="95">
        <v>0</v>
      </c>
      <c r="AI17" s="178">
        <v>564599</v>
      </c>
      <c r="AJ17" s="94">
        <v>0</v>
      </c>
    </row>
    <row r="18" spans="1:36" s="24" customFormat="1" ht="11.25" customHeight="1" x14ac:dyDescent="0.2">
      <c r="A18" s="29" t="s">
        <v>19</v>
      </c>
      <c r="B18" s="177">
        <v>4102</v>
      </c>
      <c r="C18" s="177">
        <v>98388038.7083067</v>
      </c>
      <c r="D18" s="94">
        <v>0</v>
      </c>
      <c r="E18" s="177">
        <v>3541</v>
      </c>
      <c r="F18" s="177">
        <v>125650047.79416899</v>
      </c>
      <c r="G18" s="94">
        <v>0</v>
      </c>
      <c r="H18" s="177">
        <v>1048</v>
      </c>
      <c r="I18" s="177">
        <v>57583126.903857701</v>
      </c>
      <c r="J18" s="94">
        <v>0</v>
      </c>
      <c r="K18" s="177">
        <v>906</v>
      </c>
      <c r="L18" s="177">
        <v>38275224.786160402</v>
      </c>
      <c r="M18" s="88">
        <v>0</v>
      </c>
      <c r="N18" s="177">
        <v>454</v>
      </c>
      <c r="O18" s="177">
        <v>15628256.513449401</v>
      </c>
      <c r="P18" s="94">
        <v>0</v>
      </c>
      <c r="Q18" s="177">
        <v>599</v>
      </c>
      <c r="R18" s="177">
        <v>33515454.055721901</v>
      </c>
      <c r="S18" s="94">
        <v>0</v>
      </c>
      <c r="T18" s="177">
        <v>497</v>
      </c>
      <c r="U18" s="177">
        <v>22829864.4125381</v>
      </c>
      <c r="V18" s="94">
        <v>0</v>
      </c>
      <c r="W18" s="177">
        <v>454</v>
      </c>
      <c r="X18" s="177">
        <v>31343348.251462899</v>
      </c>
      <c r="Y18" s="88">
        <v>0</v>
      </c>
      <c r="Z18" s="177">
        <v>536</v>
      </c>
      <c r="AA18" s="177">
        <v>44916756.202499598</v>
      </c>
      <c r="AB18" s="94">
        <v>0</v>
      </c>
      <c r="AC18" s="177">
        <v>685</v>
      </c>
      <c r="AD18" s="177">
        <v>76809542.219471306</v>
      </c>
      <c r="AE18" s="94">
        <v>0</v>
      </c>
      <c r="AF18" s="177">
        <v>444871</v>
      </c>
      <c r="AG18" s="177">
        <v>789613657.00882006</v>
      </c>
      <c r="AH18" s="94">
        <v>0</v>
      </c>
      <c r="AI18" s="177">
        <v>457693</v>
      </c>
      <c r="AJ18" s="177">
        <v>1334553316.8564601</v>
      </c>
    </row>
    <row r="19" spans="1:36" s="24" customFormat="1" ht="11.25" customHeight="1" x14ac:dyDescent="0.2">
      <c r="A19" s="29" t="s">
        <v>20</v>
      </c>
      <c r="B19" s="177">
        <v>1479</v>
      </c>
      <c r="C19" s="177">
        <v>3811640.1216865699</v>
      </c>
      <c r="D19" s="94">
        <v>0</v>
      </c>
      <c r="E19" s="177">
        <v>1101</v>
      </c>
      <c r="F19" s="177">
        <v>6843060.4369056197</v>
      </c>
      <c r="G19" s="94">
        <v>0</v>
      </c>
      <c r="H19" s="177">
        <v>597</v>
      </c>
      <c r="I19" s="177">
        <v>3906550.0914242999</v>
      </c>
      <c r="J19" s="94">
        <v>0</v>
      </c>
      <c r="K19" s="177">
        <v>374</v>
      </c>
      <c r="L19" s="177">
        <v>3126373.6694575599</v>
      </c>
      <c r="M19" s="88">
        <v>0</v>
      </c>
      <c r="N19" s="177">
        <v>293</v>
      </c>
      <c r="O19" s="177">
        <v>3308162.4676045198</v>
      </c>
      <c r="P19" s="94">
        <v>0</v>
      </c>
      <c r="Q19" s="177">
        <v>339</v>
      </c>
      <c r="R19" s="177">
        <v>3335880.5617078901</v>
      </c>
      <c r="S19" s="94">
        <v>0</v>
      </c>
      <c r="T19" s="177">
        <v>311</v>
      </c>
      <c r="U19" s="177">
        <v>3321422.0763608501</v>
      </c>
      <c r="V19" s="94">
        <v>0</v>
      </c>
      <c r="W19" s="177">
        <v>350</v>
      </c>
      <c r="X19" s="177">
        <v>5511381.2192997197</v>
      </c>
      <c r="Y19" s="88">
        <v>0</v>
      </c>
      <c r="Z19" s="177">
        <v>398</v>
      </c>
      <c r="AA19" s="177">
        <v>4700685.6930683199</v>
      </c>
      <c r="AB19" s="94">
        <v>0</v>
      </c>
      <c r="AC19" s="177">
        <v>494</v>
      </c>
      <c r="AD19" s="177">
        <v>7093604.7926776204</v>
      </c>
      <c r="AE19" s="94">
        <v>0</v>
      </c>
      <c r="AF19" s="177">
        <v>204290</v>
      </c>
      <c r="AG19" s="177">
        <v>110890994.307927</v>
      </c>
      <c r="AH19" s="94">
        <v>0</v>
      </c>
      <c r="AI19" s="177">
        <v>210026</v>
      </c>
      <c r="AJ19" s="177">
        <v>155849755.43812001</v>
      </c>
    </row>
    <row r="20" spans="1:36" s="24" customFormat="1" ht="11.25" customHeight="1" x14ac:dyDescent="0.2">
      <c r="A20" s="31" t="s">
        <v>21</v>
      </c>
      <c r="B20" s="179">
        <v>1480</v>
      </c>
      <c r="C20" s="179">
        <v>160915.78573819899</v>
      </c>
      <c r="D20" s="98">
        <v>0</v>
      </c>
      <c r="E20" s="179">
        <v>1101</v>
      </c>
      <c r="F20" s="179">
        <v>289574.84656533098</v>
      </c>
      <c r="G20" s="98">
        <v>0</v>
      </c>
      <c r="H20" s="179">
        <v>597</v>
      </c>
      <c r="I20" s="179">
        <v>165057.02002399199</v>
      </c>
      <c r="J20" s="98">
        <v>0</v>
      </c>
      <c r="K20" s="179">
        <v>374</v>
      </c>
      <c r="L20" s="179">
        <v>131851.71533437699</v>
      </c>
      <c r="M20" s="91">
        <v>0</v>
      </c>
      <c r="N20" s="179">
        <v>293</v>
      </c>
      <c r="O20" s="179">
        <v>139764.05653597999</v>
      </c>
      <c r="P20" s="98">
        <v>0</v>
      </c>
      <c r="Q20" s="179">
        <v>339</v>
      </c>
      <c r="R20" s="179">
        <v>140734.43029831801</v>
      </c>
      <c r="S20" s="98">
        <v>0</v>
      </c>
      <c r="T20" s="179">
        <v>311</v>
      </c>
      <c r="U20" s="179">
        <v>139336.94535692901</v>
      </c>
      <c r="V20" s="98">
        <v>0</v>
      </c>
      <c r="W20" s="179">
        <v>350</v>
      </c>
      <c r="X20" s="179">
        <v>231541.98460058399</v>
      </c>
      <c r="Y20" s="91">
        <v>0</v>
      </c>
      <c r="Z20" s="179">
        <v>398</v>
      </c>
      <c r="AA20" s="179">
        <v>196271.58311381299</v>
      </c>
      <c r="AB20" s="98">
        <v>0</v>
      </c>
      <c r="AC20" s="179">
        <v>494</v>
      </c>
      <c r="AD20" s="179">
        <v>297415.55820779601</v>
      </c>
      <c r="AE20" s="98">
        <v>0</v>
      </c>
      <c r="AF20" s="179">
        <v>204319</v>
      </c>
      <c r="AG20" s="179">
        <v>3434548.0916446801</v>
      </c>
      <c r="AH20" s="98">
        <v>0</v>
      </c>
      <c r="AI20" s="179">
        <v>210056</v>
      </c>
      <c r="AJ20" s="179">
        <v>5327012.0174200004</v>
      </c>
    </row>
    <row r="21" spans="1:36" s="24" customFormat="1" ht="11.25" customHeight="1" thickBot="1" x14ac:dyDescent="0.25">
      <c r="A21" s="32" t="s">
        <v>4</v>
      </c>
      <c r="B21" s="180">
        <v>3585</v>
      </c>
      <c r="C21" s="180">
        <v>690681.92155819898</v>
      </c>
      <c r="D21" s="101">
        <v>0</v>
      </c>
      <c r="E21" s="180">
        <v>3021</v>
      </c>
      <c r="F21" s="180">
        <v>851911.74298533099</v>
      </c>
      <c r="G21" s="101">
        <v>0</v>
      </c>
      <c r="H21" s="180">
        <v>921</v>
      </c>
      <c r="I21" s="180">
        <v>510007.502403992</v>
      </c>
      <c r="J21" s="101">
        <v>0</v>
      </c>
      <c r="K21" s="180">
        <v>773</v>
      </c>
      <c r="L21" s="180">
        <v>444667.08265437698</v>
      </c>
      <c r="M21" s="104">
        <v>0</v>
      </c>
      <c r="N21" s="180">
        <v>391</v>
      </c>
      <c r="O21" s="180">
        <v>273783.33104597998</v>
      </c>
      <c r="P21" s="101">
        <v>0</v>
      </c>
      <c r="Q21" s="180">
        <v>457</v>
      </c>
      <c r="R21" s="180">
        <v>533564.30410831806</v>
      </c>
      <c r="S21" s="101">
        <v>0</v>
      </c>
      <c r="T21" s="180">
        <v>444</v>
      </c>
      <c r="U21" s="180">
        <v>326059.59861692903</v>
      </c>
      <c r="V21" s="101">
        <v>0</v>
      </c>
      <c r="W21" s="180">
        <v>415</v>
      </c>
      <c r="X21" s="180">
        <v>554788.94950058404</v>
      </c>
      <c r="Y21" s="104">
        <v>0</v>
      </c>
      <c r="Z21" s="180">
        <v>483</v>
      </c>
      <c r="AA21" s="180">
        <v>580887.16839381296</v>
      </c>
      <c r="AB21" s="101">
        <v>0</v>
      </c>
      <c r="AC21" s="180">
        <v>631</v>
      </c>
      <c r="AD21" s="180">
        <v>672393.822967796</v>
      </c>
      <c r="AE21" s="101">
        <v>0</v>
      </c>
      <c r="AF21" s="180">
        <v>313850</v>
      </c>
      <c r="AG21" s="180">
        <v>9888738.9052746799</v>
      </c>
      <c r="AH21" s="101">
        <v>0</v>
      </c>
      <c r="AI21" s="180">
        <v>324971</v>
      </c>
      <c r="AJ21" s="180">
        <v>15327484.32951</v>
      </c>
    </row>
  </sheetData>
  <mergeCells count="12"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D35E-2003-46DF-8C37-D73EA863D3EB}">
  <sheetPr codeName="Feuil40">
    <tabColor theme="9" tint="0.39997558519241921"/>
  </sheetPr>
  <dimension ref="A1:AG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187</v>
      </c>
    </row>
    <row r="2" spans="1:33" ht="11.25" customHeight="1" x14ac:dyDescent="0.3"/>
    <row r="3" spans="1:33" ht="11.25" customHeight="1" x14ac:dyDescent="0.3">
      <c r="A3" s="2" t="str">
        <f>'Liste des tableaux'!B39</f>
        <v>Statistiques sur le bilan des multinationales non financières selon la tranche de revenu brut – 2021</v>
      </c>
    </row>
    <row r="4" spans="1:33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0">
        <v>4558</v>
      </c>
      <c r="C7" s="120">
        <v>0</v>
      </c>
      <c r="D7" s="120">
        <v>0</v>
      </c>
      <c r="E7" s="120">
        <v>557</v>
      </c>
      <c r="F7" s="120">
        <v>0</v>
      </c>
      <c r="G7" s="120">
        <v>0</v>
      </c>
      <c r="H7" s="120">
        <v>1012</v>
      </c>
      <c r="I7" s="121">
        <v>0</v>
      </c>
      <c r="J7" s="124">
        <v>0</v>
      </c>
      <c r="K7" s="120">
        <v>1088</v>
      </c>
      <c r="L7" s="120">
        <v>0</v>
      </c>
      <c r="M7" s="120">
        <v>0</v>
      </c>
      <c r="N7" s="120">
        <v>3032</v>
      </c>
      <c r="O7" s="120">
        <v>0</v>
      </c>
      <c r="P7" s="120">
        <v>0</v>
      </c>
      <c r="Q7" s="120">
        <v>1889</v>
      </c>
      <c r="R7" s="121">
        <v>0</v>
      </c>
      <c r="S7" s="124">
        <v>0</v>
      </c>
      <c r="T7" s="120">
        <v>776</v>
      </c>
      <c r="U7" s="120">
        <v>0</v>
      </c>
      <c r="V7" s="120">
        <v>0</v>
      </c>
      <c r="W7" s="120">
        <v>924</v>
      </c>
      <c r="X7" s="120">
        <v>0</v>
      </c>
      <c r="Y7" s="120">
        <v>0</v>
      </c>
      <c r="Z7" s="120">
        <v>1358</v>
      </c>
      <c r="AA7" s="121">
        <v>0</v>
      </c>
      <c r="AB7" s="124">
        <v>0</v>
      </c>
      <c r="AC7" s="120">
        <v>793</v>
      </c>
      <c r="AD7" s="120">
        <v>0</v>
      </c>
      <c r="AE7" s="120">
        <v>0</v>
      </c>
      <c r="AF7" s="120">
        <v>15987</v>
      </c>
      <c r="AG7" s="121">
        <v>0</v>
      </c>
    </row>
    <row r="8" spans="1:33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103</v>
      </c>
      <c r="B9" s="121">
        <v>1341</v>
      </c>
      <c r="C9" s="121">
        <v>796346.81</v>
      </c>
      <c r="D9" s="121">
        <v>0</v>
      </c>
      <c r="E9" s="121">
        <v>324</v>
      </c>
      <c r="F9" s="121">
        <v>105738.39</v>
      </c>
      <c r="G9" s="121">
        <v>0</v>
      </c>
      <c r="H9" s="121">
        <v>639</v>
      </c>
      <c r="I9" s="121">
        <v>158313.32</v>
      </c>
      <c r="J9" s="124">
        <v>0</v>
      </c>
      <c r="K9" s="121">
        <v>772</v>
      </c>
      <c r="L9" s="121">
        <v>552594.49</v>
      </c>
      <c r="M9" s="121">
        <v>0</v>
      </c>
      <c r="N9" s="121">
        <v>2309</v>
      </c>
      <c r="O9" s="121">
        <v>2373207.15</v>
      </c>
      <c r="P9" s="121">
        <v>0</v>
      </c>
      <c r="Q9" s="121">
        <v>1624</v>
      </c>
      <c r="R9" s="121">
        <v>4503242.25</v>
      </c>
      <c r="S9" s="124">
        <v>0</v>
      </c>
      <c r="T9" s="121">
        <v>690</v>
      </c>
      <c r="U9" s="121">
        <v>3520470.3</v>
      </c>
      <c r="V9" s="121">
        <v>0</v>
      </c>
      <c r="W9" s="121">
        <v>842</v>
      </c>
      <c r="X9" s="121">
        <v>7092274.3799999999</v>
      </c>
      <c r="Y9" s="121">
        <v>0</v>
      </c>
      <c r="Z9" s="121">
        <v>1230</v>
      </c>
      <c r="AA9" s="121">
        <v>36953371.810000002</v>
      </c>
      <c r="AB9" s="124">
        <v>0</v>
      </c>
      <c r="AC9" s="121">
        <v>728</v>
      </c>
      <c r="AD9" s="121">
        <v>132138495.63</v>
      </c>
      <c r="AE9" s="121">
        <v>0</v>
      </c>
      <c r="AF9" s="121">
        <v>10499</v>
      </c>
      <c r="AG9" s="121">
        <v>188194054.53999999</v>
      </c>
    </row>
    <row r="10" spans="1:33" s="24" customFormat="1" ht="11.25" customHeight="1" x14ac:dyDescent="0.2">
      <c r="A10" s="29" t="s">
        <v>104</v>
      </c>
      <c r="B10" s="121">
        <v>238</v>
      </c>
      <c r="C10" s="121">
        <v>320524.87</v>
      </c>
      <c r="D10" s="121">
        <v>0</v>
      </c>
      <c r="E10" s="121">
        <v>91</v>
      </c>
      <c r="F10" s="121">
        <v>22866.02</v>
      </c>
      <c r="G10" s="121">
        <v>0</v>
      </c>
      <c r="H10" s="121">
        <v>204</v>
      </c>
      <c r="I10" s="121">
        <v>45839.96</v>
      </c>
      <c r="J10" s="124">
        <v>0</v>
      </c>
      <c r="K10" s="121">
        <v>295</v>
      </c>
      <c r="L10" s="121">
        <v>101835.75</v>
      </c>
      <c r="M10" s="121">
        <v>0</v>
      </c>
      <c r="N10" s="121">
        <v>1180</v>
      </c>
      <c r="O10" s="121">
        <v>870509.75</v>
      </c>
      <c r="P10" s="121">
        <v>0</v>
      </c>
      <c r="Q10" s="121">
        <v>1051</v>
      </c>
      <c r="R10" s="121">
        <v>1765605.28</v>
      </c>
      <c r="S10" s="124">
        <v>0</v>
      </c>
      <c r="T10" s="121">
        <v>509</v>
      </c>
      <c r="U10" s="121">
        <v>1835165.11</v>
      </c>
      <c r="V10" s="121">
        <v>0</v>
      </c>
      <c r="W10" s="121">
        <v>659</v>
      </c>
      <c r="X10" s="121">
        <v>3822274.95</v>
      </c>
      <c r="Y10" s="121">
        <v>0</v>
      </c>
      <c r="Z10" s="121">
        <v>999</v>
      </c>
      <c r="AA10" s="121">
        <v>16590167.4</v>
      </c>
      <c r="AB10" s="124">
        <v>0</v>
      </c>
      <c r="AC10" s="121">
        <v>604</v>
      </c>
      <c r="AD10" s="121">
        <v>83375882.390000001</v>
      </c>
      <c r="AE10" s="121">
        <v>0</v>
      </c>
      <c r="AF10" s="121">
        <v>5830</v>
      </c>
      <c r="AG10" s="121">
        <v>108750671.48999999</v>
      </c>
    </row>
    <row r="11" spans="1:33" s="24" customFormat="1" ht="11.25" customHeight="1" x14ac:dyDescent="0.2">
      <c r="A11" s="29" t="s">
        <v>105</v>
      </c>
      <c r="B11" s="121">
        <v>763</v>
      </c>
      <c r="C11" s="121">
        <v>1541606.81</v>
      </c>
      <c r="D11" s="121">
        <v>0</v>
      </c>
      <c r="E11" s="121">
        <v>118</v>
      </c>
      <c r="F11" s="121">
        <v>35373.120000000003</v>
      </c>
      <c r="G11" s="121">
        <v>0</v>
      </c>
      <c r="H11" s="121">
        <v>228</v>
      </c>
      <c r="I11" s="121">
        <v>463393.89</v>
      </c>
      <c r="J11" s="124">
        <v>0</v>
      </c>
      <c r="K11" s="121">
        <v>315</v>
      </c>
      <c r="L11" s="121">
        <v>342504.83</v>
      </c>
      <c r="M11" s="121">
        <v>0</v>
      </c>
      <c r="N11" s="121">
        <v>773</v>
      </c>
      <c r="O11" s="121">
        <v>1758055.3</v>
      </c>
      <c r="P11" s="121">
        <v>0</v>
      </c>
      <c r="Q11" s="121">
        <v>493</v>
      </c>
      <c r="R11" s="121">
        <v>2792540.5</v>
      </c>
      <c r="S11" s="124">
        <v>0</v>
      </c>
      <c r="T11" s="121">
        <v>224</v>
      </c>
      <c r="U11" s="121">
        <v>1429560.98</v>
      </c>
      <c r="V11" s="121">
        <v>0</v>
      </c>
      <c r="W11" s="121">
        <v>244</v>
      </c>
      <c r="X11" s="121">
        <v>2901106.93</v>
      </c>
      <c r="Y11" s="121">
        <v>0</v>
      </c>
      <c r="Z11" s="121">
        <v>395</v>
      </c>
      <c r="AA11" s="121">
        <v>8279458.0199999996</v>
      </c>
      <c r="AB11" s="124">
        <v>0</v>
      </c>
      <c r="AC11" s="121">
        <v>289</v>
      </c>
      <c r="AD11" s="121">
        <v>114710696.73999999</v>
      </c>
      <c r="AE11" s="121">
        <v>0</v>
      </c>
      <c r="AF11" s="121">
        <v>3842</v>
      </c>
      <c r="AG11" s="121">
        <v>134254297.12</v>
      </c>
    </row>
    <row r="12" spans="1:33" s="24" customFormat="1" ht="11.25" customHeight="1" x14ac:dyDescent="0.2">
      <c r="A12" s="29" t="s">
        <v>106</v>
      </c>
      <c r="B12" s="126">
        <v>3111</v>
      </c>
      <c r="C12" s="126">
        <v>1740928.23</v>
      </c>
      <c r="D12" s="126">
        <v>0</v>
      </c>
      <c r="E12" s="126">
        <v>501</v>
      </c>
      <c r="F12" s="126">
        <v>362291.61</v>
      </c>
      <c r="G12" s="126">
        <v>0</v>
      </c>
      <c r="H12" s="126">
        <v>897</v>
      </c>
      <c r="I12" s="126">
        <v>671122.69</v>
      </c>
      <c r="J12" s="129">
        <v>0</v>
      </c>
      <c r="K12" s="126">
        <v>980</v>
      </c>
      <c r="L12" s="126">
        <v>1407150.11</v>
      </c>
      <c r="M12" s="126">
        <v>0</v>
      </c>
      <c r="N12" s="126">
        <v>2757</v>
      </c>
      <c r="O12" s="126">
        <v>4651574.4000000004</v>
      </c>
      <c r="P12" s="126">
        <v>0</v>
      </c>
      <c r="Q12" s="126">
        <v>1712</v>
      </c>
      <c r="R12" s="126">
        <v>5512567.0899999999</v>
      </c>
      <c r="S12" s="129">
        <v>0</v>
      </c>
      <c r="T12" s="126">
        <v>721</v>
      </c>
      <c r="U12" s="126">
        <v>4170752.43</v>
      </c>
      <c r="V12" s="126">
        <v>0</v>
      </c>
      <c r="W12" s="126">
        <v>862</v>
      </c>
      <c r="X12" s="126">
        <v>10649375.869999999</v>
      </c>
      <c r="Y12" s="126">
        <v>0</v>
      </c>
      <c r="Z12" s="126">
        <v>1270</v>
      </c>
      <c r="AA12" s="126">
        <v>33297033.07</v>
      </c>
      <c r="AB12" s="129">
        <v>0</v>
      </c>
      <c r="AC12" s="126">
        <v>761</v>
      </c>
      <c r="AD12" s="126">
        <v>141401180.24000001</v>
      </c>
      <c r="AE12" s="126">
        <v>0</v>
      </c>
      <c r="AF12" s="126">
        <v>13572</v>
      </c>
      <c r="AG12" s="126">
        <v>203863975.74000001</v>
      </c>
    </row>
    <row r="13" spans="1:33" s="24" customFormat="1" ht="11.25" customHeight="1" x14ac:dyDescent="0.2">
      <c r="A13" s="28" t="s">
        <v>107</v>
      </c>
      <c r="B13" s="120">
        <v>3531</v>
      </c>
      <c r="C13" s="120">
        <v>4399406.72</v>
      </c>
      <c r="D13" s="120">
        <v>0</v>
      </c>
      <c r="E13" s="120">
        <v>511</v>
      </c>
      <c r="F13" s="120">
        <v>526269.14</v>
      </c>
      <c r="G13" s="120">
        <v>0</v>
      </c>
      <c r="H13" s="120">
        <v>924</v>
      </c>
      <c r="I13" s="120">
        <v>1338669.8500000001</v>
      </c>
      <c r="J13" s="124">
        <v>0</v>
      </c>
      <c r="K13" s="120">
        <v>1001</v>
      </c>
      <c r="L13" s="120">
        <v>2404085.1800000002</v>
      </c>
      <c r="M13" s="120">
        <v>0</v>
      </c>
      <c r="N13" s="120">
        <v>2797</v>
      </c>
      <c r="O13" s="120">
        <v>9653346.5899999999</v>
      </c>
      <c r="P13" s="120">
        <v>0</v>
      </c>
      <c r="Q13" s="120">
        <v>1737</v>
      </c>
      <c r="R13" s="120">
        <v>14573955.130000001</v>
      </c>
      <c r="S13" s="124">
        <v>0</v>
      </c>
      <c r="T13" s="120">
        <v>727</v>
      </c>
      <c r="U13" s="120">
        <v>10955948.82</v>
      </c>
      <c r="V13" s="120">
        <v>0</v>
      </c>
      <c r="W13" s="120">
        <v>874</v>
      </c>
      <c r="X13" s="120">
        <v>24465032.129999999</v>
      </c>
      <c r="Y13" s="120">
        <v>0</v>
      </c>
      <c r="Z13" s="120">
        <v>1279</v>
      </c>
      <c r="AA13" s="120">
        <v>95120030.310000002</v>
      </c>
      <c r="AB13" s="124">
        <v>0</v>
      </c>
      <c r="AC13" s="120">
        <v>764</v>
      </c>
      <c r="AD13" s="120">
        <v>471626255</v>
      </c>
      <c r="AE13" s="120">
        <v>0</v>
      </c>
      <c r="AF13" s="120">
        <v>14145</v>
      </c>
      <c r="AG13" s="120">
        <v>635062998.88</v>
      </c>
    </row>
    <row r="14" spans="1:33" s="24" customFormat="1" ht="11.25" customHeight="1" x14ac:dyDescent="0.2">
      <c r="A14" s="29" t="s">
        <v>108</v>
      </c>
      <c r="B14" s="121">
        <v>1269</v>
      </c>
      <c r="C14" s="121">
        <v>16470367.380000001</v>
      </c>
      <c r="D14" s="121">
        <v>0</v>
      </c>
      <c r="E14" s="121">
        <v>181</v>
      </c>
      <c r="F14" s="121">
        <v>547840.05000000005</v>
      </c>
      <c r="G14" s="121">
        <v>0</v>
      </c>
      <c r="H14" s="121">
        <v>344</v>
      </c>
      <c r="I14" s="121">
        <v>4105246.69</v>
      </c>
      <c r="J14" s="124">
        <v>0</v>
      </c>
      <c r="K14" s="121">
        <v>366</v>
      </c>
      <c r="L14" s="121">
        <v>1988240.03</v>
      </c>
      <c r="M14" s="121">
        <v>0</v>
      </c>
      <c r="N14" s="121">
        <v>972</v>
      </c>
      <c r="O14" s="121">
        <v>7565825.7699999996</v>
      </c>
      <c r="P14" s="121">
        <v>0</v>
      </c>
      <c r="Q14" s="121">
        <v>691</v>
      </c>
      <c r="R14" s="121">
        <v>14893851.109999999</v>
      </c>
      <c r="S14" s="124">
        <v>0</v>
      </c>
      <c r="T14" s="121">
        <v>320</v>
      </c>
      <c r="U14" s="121">
        <v>11070194.85</v>
      </c>
      <c r="V14" s="121">
        <v>0</v>
      </c>
      <c r="W14" s="121">
        <v>390</v>
      </c>
      <c r="X14" s="121">
        <v>21629314.43</v>
      </c>
      <c r="Y14" s="121">
        <v>0</v>
      </c>
      <c r="Z14" s="121">
        <v>642</v>
      </c>
      <c r="AA14" s="121">
        <v>66846673.259999998</v>
      </c>
      <c r="AB14" s="124">
        <v>0</v>
      </c>
      <c r="AC14" s="121">
        <v>480</v>
      </c>
      <c r="AD14" s="121">
        <v>508815651.72000003</v>
      </c>
      <c r="AE14" s="121">
        <v>0</v>
      </c>
      <c r="AF14" s="121">
        <v>5655</v>
      </c>
      <c r="AG14" s="121">
        <v>653933205.27999997</v>
      </c>
    </row>
    <row r="15" spans="1:33" s="24" customFormat="1" ht="11.25" customHeight="1" x14ac:dyDescent="0.2">
      <c r="A15" s="29" t="s">
        <v>109</v>
      </c>
      <c r="B15" s="121">
        <v>795</v>
      </c>
      <c r="C15" s="121">
        <v>1414431.03</v>
      </c>
      <c r="D15" s="121">
        <v>0</v>
      </c>
      <c r="E15" s="121">
        <v>265</v>
      </c>
      <c r="F15" s="121">
        <v>200909.34</v>
      </c>
      <c r="G15" s="121">
        <v>0</v>
      </c>
      <c r="H15" s="121">
        <v>531</v>
      </c>
      <c r="I15" s="121">
        <v>1447987.94</v>
      </c>
      <c r="J15" s="124">
        <v>0</v>
      </c>
      <c r="K15" s="121">
        <v>664</v>
      </c>
      <c r="L15" s="121">
        <v>449117.53</v>
      </c>
      <c r="M15" s="121">
        <v>0</v>
      </c>
      <c r="N15" s="121">
        <v>2071</v>
      </c>
      <c r="O15" s="121">
        <v>3038815.48</v>
      </c>
      <c r="P15" s="121">
        <v>0</v>
      </c>
      <c r="Q15" s="121">
        <v>1472</v>
      </c>
      <c r="R15" s="121">
        <v>4302657.08</v>
      </c>
      <c r="S15" s="124">
        <v>0</v>
      </c>
      <c r="T15" s="121">
        <v>637</v>
      </c>
      <c r="U15" s="121">
        <v>2880655.08</v>
      </c>
      <c r="V15" s="121">
        <v>0</v>
      </c>
      <c r="W15" s="121">
        <v>793</v>
      </c>
      <c r="X15" s="121">
        <v>5102592.49</v>
      </c>
      <c r="Y15" s="121">
        <v>0</v>
      </c>
      <c r="Z15" s="121">
        <v>1201</v>
      </c>
      <c r="AA15" s="121">
        <v>24336674.09</v>
      </c>
      <c r="AB15" s="124">
        <v>0</v>
      </c>
      <c r="AC15" s="121">
        <v>726</v>
      </c>
      <c r="AD15" s="121">
        <v>240176364.97999999</v>
      </c>
      <c r="AE15" s="121">
        <v>0</v>
      </c>
      <c r="AF15" s="121">
        <v>9155</v>
      </c>
      <c r="AG15" s="121">
        <v>283350205.04000002</v>
      </c>
    </row>
    <row r="16" spans="1:33" s="24" customFormat="1" ht="11.25" customHeight="1" x14ac:dyDescent="0.2">
      <c r="A16" s="29" t="s">
        <v>110</v>
      </c>
      <c r="B16" s="126">
        <v>1037</v>
      </c>
      <c r="C16" s="126">
        <v>2656712.2200000002</v>
      </c>
      <c r="D16" s="126">
        <v>0</v>
      </c>
      <c r="E16" s="126">
        <v>176</v>
      </c>
      <c r="F16" s="126">
        <v>100350.52</v>
      </c>
      <c r="G16" s="126">
        <v>0</v>
      </c>
      <c r="H16" s="126">
        <v>391</v>
      </c>
      <c r="I16" s="126">
        <v>283132.14</v>
      </c>
      <c r="J16" s="129">
        <v>0</v>
      </c>
      <c r="K16" s="126">
        <v>489</v>
      </c>
      <c r="L16" s="126">
        <v>1236950.01</v>
      </c>
      <c r="M16" s="126">
        <v>0</v>
      </c>
      <c r="N16" s="126">
        <v>1560</v>
      </c>
      <c r="O16" s="126">
        <v>7708447.4199999999</v>
      </c>
      <c r="P16" s="126">
        <v>0</v>
      </c>
      <c r="Q16" s="126">
        <v>1162</v>
      </c>
      <c r="R16" s="126">
        <v>6892419.9199999999</v>
      </c>
      <c r="S16" s="129">
        <v>0</v>
      </c>
      <c r="T16" s="126">
        <v>514</v>
      </c>
      <c r="U16" s="126">
        <v>4602437.09</v>
      </c>
      <c r="V16" s="126">
        <v>0</v>
      </c>
      <c r="W16" s="126">
        <v>666</v>
      </c>
      <c r="X16" s="126">
        <v>12609346.199999999</v>
      </c>
      <c r="Y16" s="126">
        <v>0</v>
      </c>
      <c r="Z16" s="126">
        <v>1097</v>
      </c>
      <c r="AA16" s="126">
        <v>40281850.649999999</v>
      </c>
      <c r="AB16" s="129">
        <v>0</v>
      </c>
      <c r="AC16" s="126">
        <v>720</v>
      </c>
      <c r="AD16" s="126">
        <v>479434819.30000001</v>
      </c>
      <c r="AE16" s="126">
        <v>0</v>
      </c>
      <c r="AF16" s="126">
        <v>7812</v>
      </c>
      <c r="AG16" s="126">
        <v>555806465.47000003</v>
      </c>
    </row>
    <row r="17" spans="1:33" s="24" customFormat="1" ht="11.25" customHeight="1" x14ac:dyDescent="0.2">
      <c r="A17" s="30" t="s">
        <v>111</v>
      </c>
      <c r="B17" s="127">
        <v>2314</v>
      </c>
      <c r="C17" s="127">
        <v>20541510.629999999</v>
      </c>
      <c r="D17" s="127">
        <v>0</v>
      </c>
      <c r="E17" s="127">
        <v>390</v>
      </c>
      <c r="F17" s="127">
        <v>849099.9</v>
      </c>
      <c r="G17" s="127">
        <v>0</v>
      </c>
      <c r="H17" s="127">
        <v>764</v>
      </c>
      <c r="I17" s="127">
        <v>5836366.7599999998</v>
      </c>
      <c r="J17" s="129">
        <v>0</v>
      </c>
      <c r="K17" s="127">
        <v>887</v>
      </c>
      <c r="L17" s="127">
        <v>3674307.57</v>
      </c>
      <c r="M17" s="127">
        <v>0</v>
      </c>
      <c r="N17" s="127">
        <v>2525</v>
      </c>
      <c r="O17" s="127">
        <v>18313088.670000002</v>
      </c>
      <c r="P17" s="127">
        <v>0</v>
      </c>
      <c r="Q17" s="127">
        <v>1652</v>
      </c>
      <c r="R17" s="127">
        <v>26088928.120000001</v>
      </c>
      <c r="S17" s="129">
        <v>0</v>
      </c>
      <c r="T17" s="127">
        <v>702</v>
      </c>
      <c r="U17" s="127">
        <v>18553287.02</v>
      </c>
      <c r="V17" s="127">
        <v>0</v>
      </c>
      <c r="W17" s="127">
        <v>852</v>
      </c>
      <c r="X17" s="127">
        <v>39341253.119999997</v>
      </c>
      <c r="Y17" s="127">
        <v>0</v>
      </c>
      <c r="Z17" s="127">
        <v>1276</v>
      </c>
      <c r="AA17" s="127">
        <v>131465198</v>
      </c>
      <c r="AB17" s="129">
        <v>0</v>
      </c>
      <c r="AC17" s="127">
        <v>770</v>
      </c>
      <c r="AD17" s="127">
        <v>1228426836</v>
      </c>
      <c r="AE17" s="127">
        <v>0</v>
      </c>
      <c r="AF17" s="127">
        <v>12132</v>
      </c>
      <c r="AG17" s="127">
        <v>1493089875.79</v>
      </c>
    </row>
    <row r="18" spans="1:33" s="24" customFormat="1" ht="11.25" customHeight="1" x14ac:dyDescent="0.2">
      <c r="A18" s="30" t="s">
        <v>112</v>
      </c>
      <c r="B18" s="127">
        <v>3823</v>
      </c>
      <c r="C18" s="127">
        <v>24940917.350000001</v>
      </c>
      <c r="D18" s="127">
        <v>0</v>
      </c>
      <c r="E18" s="127">
        <v>512</v>
      </c>
      <c r="F18" s="127">
        <v>1375369.04</v>
      </c>
      <c r="G18" s="127">
        <v>0</v>
      </c>
      <c r="H18" s="127">
        <v>937</v>
      </c>
      <c r="I18" s="127">
        <v>7175036.6200000001</v>
      </c>
      <c r="J18" s="129">
        <v>0</v>
      </c>
      <c r="K18" s="127">
        <v>1009</v>
      </c>
      <c r="L18" s="127">
        <v>6078392.7599999998</v>
      </c>
      <c r="M18" s="127">
        <v>0</v>
      </c>
      <c r="N18" s="127">
        <v>2823</v>
      </c>
      <c r="O18" s="127">
        <v>27966435.260000002</v>
      </c>
      <c r="P18" s="127">
        <v>0</v>
      </c>
      <c r="Q18" s="127">
        <v>1739</v>
      </c>
      <c r="R18" s="127">
        <v>40662883.240000002</v>
      </c>
      <c r="S18" s="129">
        <v>0</v>
      </c>
      <c r="T18" s="127">
        <v>725</v>
      </c>
      <c r="U18" s="127">
        <v>29509235.84</v>
      </c>
      <c r="V18" s="127">
        <v>0</v>
      </c>
      <c r="W18" s="127">
        <v>874</v>
      </c>
      <c r="X18" s="127">
        <v>63806285.25</v>
      </c>
      <c r="Y18" s="127">
        <v>0</v>
      </c>
      <c r="Z18" s="127">
        <v>1285</v>
      </c>
      <c r="AA18" s="127">
        <v>226585228.30000001</v>
      </c>
      <c r="AB18" s="129">
        <v>0</v>
      </c>
      <c r="AC18" s="127">
        <v>763</v>
      </c>
      <c r="AD18" s="127">
        <v>1700053091</v>
      </c>
      <c r="AE18" s="127">
        <v>0</v>
      </c>
      <c r="AF18" s="127">
        <v>14490</v>
      </c>
      <c r="AG18" s="127">
        <v>2128152874.6700001</v>
      </c>
    </row>
    <row r="19" spans="1:33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4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4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</row>
    <row r="20" spans="1:33" s="24" customFormat="1" ht="11.25" customHeight="1" x14ac:dyDescent="0.2">
      <c r="A20" s="29" t="s">
        <v>114</v>
      </c>
      <c r="B20" s="121">
        <v>34</v>
      </c>
      <c r="C20" s="121">
        <v>24665.43</v>
      </c>
      <c r="D20" s="121">
        <v>0</v>
      </c>
      <c r="E20" s="121">
        <v>15</v>
      </c>
      <c r="F20" s="121">
        <v>7116.07</v>
      </c>
      <c r="G20" s="121">
        <v>0</v>
      </c>
      <c r="H20" s="121">
        <v>30</v>
      </c>
      <c r="I20" s="121">
        <v>3948.65</v>
      </c>
      <c r="J20" s="124">
        <v>0</v>
      </c>
      <c r="K20" s="121">
        <v>32</v>
      </c>
      <c r="L20" s="121">
        <v>20581.599999999999</v>
      </c>
      <c r="M20" s="121">
        <v>0</v>
      </c>
      <c r="N20" s="121">
        <v>130</v>
      </c>
      <c r="O20" s="121">
        <v>58990.11</v>
      </c>
      <c r="P20" s="121">
        <v>0</v>
      </c>
      <c r="Q20" s="121">
        <v>58</v>
      </c>
      <c r="R20" s="121">
        <v>148036.57</v>
      </c>
      <c r="S20" s="124">
        <v>0</v>
      </c>
      <c r="T20" s="121">
        <v>34</v>
      </c>
      <c r="U20" s="121">
        <v>108455.38</v>
      </c>
      <c r="V20" s="121">
        <v>0</v>
      </c>
      <c r="W20" s="121">
        <v>30</v>
      </c>
      <c r="X20" s="121">
        <v>1423417.44</v>
      </c>
      <c r="Y20" s="121">
        <v>0</v>
      </c>
      <c r="Z20" s="121">
        <v>37</v>
      </c>
      <c r="AA20" s="121">
        <v>502538.82</v>
      </c>
      <c r="AB20" s="124">
        <v>0</v>
      </c>
      <c r="AC20" s="121">
        <v>12</v>
      </c>
      <c r="AD20" s="121">
        <v>2785630.13</v>
      </c>
      <c r="AE20" s="121">
        <v>0</v>
      </c>
      <c r="AF20" s="121">
        <v>412</v>
      </c>
      <c r="AG20" s="121">
        <v>5083380.1900000004</v>
      </c>
    </row>
    <row r="21" spans="1:33" s="24" customFormat="1" ht="11.25" customHeight="1" x14ac:dyDescent="0.2">
      <c r="A21" s="29" t="s">
        <v>115</v>
      </c>
      <c r="B21" s="121">
        <v>1960</v>
      </c>
      <c r="C21" s="121">
        <v>1908834.45</v>
      </c>
      <c r="D21" s="121">
        <v>0</v>
      </c>
      <c r="E21" s="121">
        <v>422</v>
      </c>
      <c r="F21" s="121">
        <v>100588.53</v>
      </c>
      <c r="G21" s="121">
        <v>0</v>
      </c>
      <c r="H21" s="121">
        <v>790</v>
      </c>
      <c r="I21" s="121">
        <v>227404.23</v>
      </c>
      <c r="J21" s="124">
        <v>0</v>
      </c>
      <c r="K21" s="121">
        <v>903</v>
      </c>
      <c r="L21" s="121">
        <v>228688.88</v>
      </c>
      <c r="M21" s="121">
        <v>0</v>
      </c>
      <c r="N21" s="121">
        <v>2635</v>
      </c>
      <c r="O21" s="121">
        <v>1896149.82</v>
      </c>
      <c r="P21" s="121">
        <v>0</v>
      </c>
      <c r="Q21" s="121">
        <v>1677</v>
      </c>
      <c r="R21" s="121">
        <v>5116464.63</v>
      </c>
      <c r="S21" s="124">
        <v>0</v>
      </c>
      <c r="T21" s="121">
        <v>704</v>
      </c>
      <c r="U21" s="121">
        <v>2412712.2999999998</v>
      </c>
      <c r="V21" s="121">
        <v>0</v>
      </c>
      <c r="W21" s="121">
        <v>848</v>
      </c>
      <c r="X21" s="121">
        <v>6298170.8799999999</v>
      </c>
      <c r="Y21" s="121">
        <v>0</v>
      </c>
      <c r="Z21" s="121">
        <v>1245</v>
      </c>
      <c r="AA21" s="121">
        <v>29902489.800000001</v>
      </c>
      <c r="AB21" s="124">
        <v>0</v>
      </c>
      <c r="AC21" s="121">
        <v>744</v>
      </c>
      <c r="AD21" s="121">
        <v>185114826.65000001</v>
      </c>
      <c r="AE21" s="121">
        <v>0</v>
      </c>
      <c r="AF21" s="121">
        <v>11928</v>
      </c>
      <c r="AG21" s="121">
        <v>233206330.18000001</v>
      </c>
    </row>
    <row r="22" spans="1:33" s="24" customFormat="1" ht="11.25" customHeight="1" x14ac:dyDescent="0.2">
      <c r="A22" s="29" t="s">
        <v>116</v>
      </c>
      <c r="B22" s="126">
        <v>2230</v>
      </c>
      <c r="C22" s="126">
        <v>2795153.64</v>
      </c>
      <c r="D22" s="126">
        <v>0</v>
      </c>
      <c r="E22" s="126">
        <v>421</v>
      </c>
      <c r="F22" s="126">
        <v>254903.03</v>
      </c>
      <c r="G22" s="126">
        <v>0</v>
      </c>
      <c r="H22" s="126">
        <v>776</v>
      </c>
      <c r="I22" s="126">
        <v>659927.32999999996</v>
      </c>
      <c r="J22" s="129">
        <v>0</v>
      </c>
      <c r="K22" s="126">
        <v>871</v>
      </c>
      <c r="L22" s="126">
        <v>1129409.0900000001</v>
      </c>
      <c r="M22" s="126">
        <v>0</v>
      </c>
      <c r="N22" s="126">
        <v>2523</v>
      </c>
      <c r="O22" s="126">
        <v>3825012.38</v>
      </c>
      <c r="P22" s="126">
        <v>0</v>
      </c>
      <c r="Q22" s="126">
        <v>1585</v>
      </c>
      <c r="R22" s="126">
        <v>7800010.8700000001</v>
      </c>
      <c r="S22" s="129">
        <v>0</v>
      </c>
      <c r="T22" s="126">
        <v>671</v>
      </c>
      <c r="U22" s="126">
        <v>4006964.09</v>
      </c>
      <c r="V22" s="126">
        <v>0</v>
      </c>
      <c r="W22" s="126">
        <v>826</v>
      </c>
      <c r="X22" s="126">
        <v>13168484.98</v>
      </c>
      <c r="Y22" s="126">
        <v>0</v>
      </c>
      <c r="Z22" s="126">
        <v>1210</v>
      </c>
      <c r="AA22" s="126">
        <v>37675371.960000001</v>
      </c>
      <c r="AB22" s="129">
        <v>0</v>
      </c>
      <c r="AC22" s="126">
        <v>736</v>
      </c>
      <c r="AD22" s="126">
        <v>235577969.24000001</v>
      </c>
      <c r="AE22" s="126">
        <v>0</v>
      </c>
      <c r="AF22" s="126">
        <v>11849</v>
      </c>
      <c r="AG22" s="126">
        <v>306893206.61000001</v>
      </c>
    </row>
    <row r="23" spans="1:33" s="24" customFormat="1" ht="11.25" customHeight="1" x14ac:dyDescent="0.2">
      <c r="A23" s="28" t="s">
        <v>117</v>
      </c>
      <c r="B23" s="120">
        <v>2894</v>
      </c>
      <c r="C23" s="120">
        <v>4728653.5199999996</v>
      </c>
      <c r="D23" s="120">
        <v>0</v>
      </c>
      <c r="E23" s="120">
        <v>498</v>
      </c>
      <c r="F23" s="120">
        <v>362607.62</v>
      </c>
      <c r="G23" s="120">
        <v>0</v>
      </c>
      <c r="H23" s="120">
        <v>901</v>
      </c>
      <c r="I23" s="120">
        <v>891280.2</v>
      </c>
      <c r="J23" s="124">
        <v>0</v>
      </c>
      <c r="K23" s="120">
        <v>976</v>
      </c>
      <c r="L23" s="120">
        <v>1378679.58</v>
      </c>
      <c r="M23" s="120">
        <v>0</v>
      </c>
      <c r="N23" s="120">
        <v>2777</v>
      </c>
      <c r="O23" s="120">
        <v>5780152.3200000003</v>
      </c>
      <c r="P23" s="120">
        <v>0</v>
      </c>
      <c r="Q23" s="120">
        <v>1727</v>
      </c>
      <c r="R23" s="120">
        <v>13064512.07</v>
      </c>
      <c r="S23" s="124">
        <v>0</v>
      </c>
      <c r="T23" s="120">
        <v>723</v>
      </c>
      <c r="U23" s="120">
        <v>6528131.7699999996</v>
      </c>
      <c r="V23" s="120">
        <v>0</v>
      </c>
      <c r="W23" s="120">
        <v>873</v>
      </c>
      <c r="X23" s="120">
        <v>20890073.289999999</v>
      </c>
      <c r="Y23" s="120">
        <v>0</v>
      </c>
      <c r="Z23" s="120">
        <v>1277</v>
      </c>
      <c r="AA23" s="120">
        <v>68080400.579999998</v>
      </c>
      <c r="AB23" s="124">
        <v>0</v>
      </c>
      <c r="AC23" s="120">
        <v>767</v>
      </c>
      <c r="AD23" s="120">
        <v>423478426.01999998</v>
      </c>
      <c r="AE23" s="120">
        <v>0</v>
      </c>
      <c r="AF23" s="120">
        <v>13413</v>
      </c>
      <c r="AG23" s="120">
        <v>545182916.97000003</v>
      </c>
    </row>
    <row r="24" spans="1:33" s="24" customFormat="1" ht="11.25" customHeight="1" x14ac:dyDescent="0.2">
      <c r="A24" s="29" t="s">
        <v>118</v>
      </c>
      <c r="B24" s="121">
        <v>1125</v>
      </c>
      <c r="C24" s="121">
        <v>4728782.17</v>
      </c>
      <c r="D24" s="121">
        <v>0</v>
      </c>
      <c r="E24" s="121">
        <v>231</v>
      </c>
      <c r="F24" s="121">
        <v>406304.99</v>
      </c>
      <c r="G24" s="121">
        <v>0</v>
      </c>
      <c r="H24" s="121">
        <v>470</v>
      </c>
      <c r="I24" s="121">
        <v>1596158.43</v>
      </c>
      <c r="J24" s="124">
        <v>0</v>
      </c>
      <c r="K24" s="121">
        <v>544</v>
      </c>
      <c r="L24" s="121">
        <v>914148.69</v>
      </c>
      <c r="M24" s="121">
        <v>0</v>
      </c>
      <c r="N24" s="121">
        <v>1542</v>
      </c>
      <c r="O24" s="121">
        <v>5868685.4100000001</v>
      </c>
      <c r="P24" s="121">
        <v>0</v>
      </c>
      <c r="Q24" s="121">
        <v>954</v>
      </c>
      <c r="R24" s="121">
        <v>8714063.2300000004</v>
      </c>
      <c r="S24" s="124">
        <v>0</v>
      </c>
      <c r="T24" s="121">
        <v>396</v>
      </c>
      <c r="U24" s="121">
        <v>6934531.0700000003</v>
      </c>
      <c r="V24" s="121">
        <v>0</v>
      </c>
      <c r="W24" s="121">
        <v>500</v>
      </c>
      <c r="X24" s="121">
        <v>9086835.5399999991</v>
      </c>
      <c r="Y24" s="121">
        <v>0</v>
      </c>
      <c r="Z24" s="121">
        <v>754</v>
      </c>
      <c r="AA24" s="121">
        <v>35402985.009999998</v>
      </c>
      <c r="AB24" s="124">
        <v>0</v>
      </c>
      <c r="AC24" s="121">
        <v>490</v>
      </c>
      <c r="AD24" s="121">
        <v>347695455.67000002</v>
      </c>
      <c r="AE24" s="121">
        <v>0</v>
      </c>
      <c r="AF24" s="121">
        <v>7006</v>
      </c>
      <c r="AG24" s="121">
        <v>421347950.22000003</v>
      </c>
    </row>
    <row r="25" spans="1:33" s="24" customFormat="1" ht="11.25" customHeight="1" x14ac:dyDescent="0.2">
      <c r="A25" s="29" t="s">
        <v>119</v>
      </c>
      <c r="B25" s="126">
        <v>587</v>
      </c>
      <c r="C25" s="126">
        <v>7558864.3499999996</v>
      </c>
      <c r="D25" s="126">
        <v>0</v>
      </c>
      <c r="E25" s="126">
        <v>110</v>
      </c>
      <c r="F25" s="126">
        <v>239897.64</v>
      </c>
      <c r="G25" s="126">
        <v>0</v>
      </c>
      <c r="H25" s="126">
        <v>226</v>
      </c>
      <c r="I25" s="126">
        <v>1686562.01</v>
      </c>
      <c r="J25" s="129">
        <v>0</v>
      </c>
      <c r="K25" s="126">
        <v>277</v>
      </c>
      <c r="L25" s="126">
        <v>1560757.28</v>
      </c>
      <c r="M25" s="126">
        <v>0</v>
      </c>
      <c r="N25" s="126">
        <v>1063</v>
      </c>
      <c r="O25" s="126">
        <v>7237249.2699999996</v>
      </c>
      <c r="P25" s="126">
        <v>0</v>
      </c>
      <c r="Q25" s="126">
        <v>943</v>
      </c>
      <c r="R25" s="126">
        <v>6087543.9100000001</v>
      </c>
      <c r="S25" s="129">
        <v>0</v>
      </c>
      <c r="T25" s="126">
        <v>469</v>
      </c>
      <c r="U25" s="126">
        <v>3146086.95</v>
      </c>
      <c r="V25" s="126">
        <v>0</v>
      </c>
      <c r="W25" s="126">
        <v>602</v>
      </c>
      <c r="X25" s="126">
        <v>12625622.33</v>
      </c>
      <c r="Y25" s="126">
        <v>0</v>
      </c>
      <c r="Z25" s="126">
        <v>990</v>
      </c>
      <c r="AA25" s="126">
        <v>28552869.43</v>
      </c>
      <c r="AB25" s="129">
        <v>0</v>
      </c>
      <c r="AC25" s="126">
        <v>688</v>
      </c>
      <c r="AD25" s="126">
        <v>413001327.93000001</v>
      </c>
      <c r="AE25" s="126">
        <v>0</v>
      </c>
      <c r="AF25" s="126">
        <v>5955</v>
      </c>
      <c r="AG25" s="126">
        <v>481696781.10000002</v>
      </c>
    </row>
    <row r="26" spans="1:33" s="24" customFormat="1" ht="11.25" customHeight="1" x14ac:dyDescent="0.2">
      <c r="A26" s="30" t="s">
        <v>120</v>
      </c>
      <c r="B26" s="127">
        <v>1513</v>
      </c>
      <c r="C26" s="127">
        <v>12287646.52</v>
      </c>
      <c r="D26" s="127">
        <v>0</v>
      </c>
      <c r="E26" s="127">
        <v>284</v>
      </c>
      <c r="F26" s="127">
        <v>646202.63</v>
      </c>
      <c r="G26" s="127">
        <v>0</v>
      </c>
      <c r="H26" s="127">
        <v>575</v>
      </c>
      <c r="I26" s="127">
        <v>3282720.44</v>
      </c>
      <c r="J26" s="129">
        <v>0</v>
      </c>
      <c r="K26" s="127">
        <v>665</v>
      </c>
      <c r="L26" s="127">
        <v>2474905.9700000002</v>
      </c>
      <c r="M26" s="127">
        <v>0</v>
      </c>
      <c r="N26" s="127">
        <v>1944</v>
      </c>
      <c r="O26" s="127">
        <v>13105934.68</v>
      </c>
      <c r="P26" s="127">
        <v>0</v>
      </c>
      <c r="Q26" s="127">
        <v>1327</v>
      </c>
      <c r="R26" s="127">
        <v>14801607.140000001</v>
      </c>
      <c r="S26" s="129">
        <v>0</v>
      </c>
      <c r="T26" s="127">
        <v>590</v>
      </c>
      <c r="U26" s="127">
        <v>10080618.02</v>
      </c>
      <c r="V26" s="127">
        <v>0</v>
      </c>
      <c r="W26" s="127">
        <v>725</v>
      </c>
      <c r="X26" s="127">
        <v>21712457.870000001</v>
      </c>
      <c r="Y26" s="127">
        <v>0</v>
      </c>
      <c r="Z26" s="127">
        <v>1141</v>
      </c>
      <c r="AA26" s="127">
        <v>63955854.450000003</v>
      </c>
      <c r="AB26" s="129">
        <v>0</v>
      </c>
      <c r="AC26" s="127">
        <v>734</v>
      </c>
      <c r="AD26" s="127">
        <v>760696783.60000002</v>
      </c>
      <c r="AE26" s="127">
        <v>0</v>
      </c>
      <c r="AF26" s="127">
        <v>9498</v>
      </c>
      <c r="AG26" s="127">
        <v>903044731.32000005</v>
      </c>
    </row>
    <row r="27" spans="1:33" s="24" customFormat="1" ht="11.25" customHeight="1" x14ac:dyDescent="0.2">
      <c r="A27" s="30" t="s">
        <v>121</v>
      </c>
      <c r="B27" s="127">
        <v>3287</v>
      </c>
      <c r="C27" s="127">
        <v>17016300.039999999</v>
      </c>
      <c r="D27" s="127">
        <v>0</v>
      </c>
      <c r="E27" s="127">
        <v>513</v>
      </c>
      <c r="F27" s="127">
        <v>1008810.24</v>
      </c>
      <c r="G27" s="127">
        <v>0</v>
      </c>
      <c r="H27" s="127">
        <v>938</v>
      </c>
      <c r="I27" s="127">
        <v>4174000.64</v>
      </c>
      <c r="J27" s="129">
        <v>0</v>
      </c>
      <c r="K27" s="127">
        <v>1007</v>
      </c>
      <c r="L27" s="127">
        <v>3853585.55</v>
      </c>
      <c r="M27" s="127">
        <v>0</v>
      </c>
      <c r="N27" s="127">
        <v>2832</v>
      </c>
      <c r="O27" s="127">
        <v>18886087</v>
      </c>
      <c r="P27" s="127">
        <v>0</v>
      </c>
      <c r="Q27" s="127">
        <v>1755</v>
      </c>
      <c r="R27" s="127">
        <v>27866119.210000001</v>
      </c>
      <c r="S27" s="129">
        <v>0</v>
      </c>
      <c r="T27" s="127">
        <v>734</v>
      </c>
      <c r="U27" s="127">
        <v>16608749.789999999</v>
      </c>
      <c r="V27" s="127">
        <v>0</v>
      </c>
      <c r="W27" s="127">
        <v>882</v>
      </c>
      <c r="X27" s="127">
        <v>42602531.170000002</v>
      </c>
      <c r="Y27" s="127">
        <v>0</v>
      </c>
      <c r="Z27" s="127">
        <v>1294</v>
      </c>
      <c r="AA27" s="127">
        <v>132036255.02</v>
      </c>
      <c r="AB27" s="129">
        <v>0</v>
      </c>
      <c r="AC27" s="127">
        <v>773</v>
      </c>
      <c r="AD27" s="127">
        <v>1184175209.6199999</v>
      </c>
      <c r="AE27" s="127">
        <v>0</v>
      </c>
      <c r="AF27" s="127">
        <v>14015</v>
      </c>
      <c r="AG27" s="127">
        <v>1448227648.29</v>
      </c>
    </row>
    <row r="28" spans="1:33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4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4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</row>
    <row r="29" spans="1:33" s="24" customFormat="1" ht="11.25" customHeight="1" x14ac:dyDescent="0.2">
      <c r="A29" s="29" t="s">
        <v>123</v>
      </c>
      <c r="B29" s="121">
        <v>3891</v>
      </c>
      <c r="C29" s="121">
        <v>20346598.530000001</v>
      </c>
      <c r="D29" s="121">
        <v>0</v>
      </c>
      <c r="E29" s="121">
        <v>496</v>
      </c>
      <c r="F29" s="121">
        <v>884011.74</v>
      </c>
      <c r="G29" s="121">
        <v>0</v>
      </c>
      <c r="H29" s="121">
        <v>918</v>
      </c>
      <c r="I29" s="121">
        <v>2728745.07</v>
      </c>
      <c r="J29" s="124">
        <v>0</v>
      </c>
      <c r="K29" s="121">
        <v>978</v>
      </c>
      <c r="L29" s="121">
        <v>4187326.76</v>
      </c>
      <c r="M29" s="121">
        <v>0</v>
      </c>
      <c r="N29" s="121">
        <v>2714</v>
      </c>
      <c r="O29" s="121">
        <v>9511014.5299999993</v>
      </c>
      <c r="P29" s="121">
        <v>0</v>
      </c>
      <c r="Q29" s="121">
        <v>1659</v>
      </c>
      <c r="R29" s="121">
        <v>16752306.609999999</v>
      </c>
      <c r="S29" s="124">
        <v>0</v>
      </c>
      <c r="T29" s="121">
        <v>700</v>
      </c>
      <c r="U29" s="121">
        <v>9951927.2699999996</v>
      </c>
      <c r="V29" s="121">
        <v>0</v>
      </c>
      <c r="W29" s="121">
        <v>830</v>
      </c>
      <c r="X29" s="121">
        <v>16265232.66</v>
      </c>
      <c r="Y29" s="121">
        <v>0</v>
      </c>
      <c r="Z29" s="121">
        <v>1233</v>
      </c>
      <c r="AA29" s="121">
        <v>72686279</v>
      </c>
      <c r="AB29" s="124">
        <v>0</v>
      </c>
      <c r="AC29" s="121">
        <v>732</v>
      </c>
      <c r="AD29" s="121">
        <v>366778326.68000001</v>
      </c>
      <c r="AE29" s="121">
        <v>0</v>
      </c>
      <c r="AF29" s="121">
        <v>14151</v>
      </c>
      <c r="AG29" s="121">
        <v>520091768.83999997</v>
      </c>
    </row>
    <row r="30" spans="1:33" s="24" customFormat="1" ht="11.25" customHeight="1" x14ac:dyDescent="0.2">
      <c r="A30" s="29" t="s">
        <v>124</v>
      </c>
      <c r="B30" s="121">
        <v>1192</v>
      </c>
      <c r="C30" s="121">
        <v>1878798.73</v>
      </c>
      <c r="D30" s="121">
        <v>0</v>
      </c>
      <c r="E30" s="121">
        <v>308</v>
      </c>
      <c r="F30" s="121">
        <v>210961.03</v>
      </c>
      <c r="G30" s="121">
        <v>0</v>
      </c>
      <c r="H30" s="121">
        <v>572</v>
      </c>
      <c r="I30" s="121">
        <v>1479667.05</v>
      </c>
      <c r="J30" s="124">
        <v>0</v>
      </c>
      <c r="K30" s="121">
        <v>669</v>
      </c>
      <c r="L30" s="121">
        <v>1214923.74</v>
      </c>
      <c r="M30" s="121">
        <v>0</v>
      </c>
      <c r="N30" s="121">
        <v>2022</v>
      </c>
      <c r="O30" s="121">
        <v>6278896.4900000002</v>
      </c>
      <c r="P30" s="121">
        <v>0</v>
      </c>
      <c r="Q30" s="121">
        <v>1278</v>
      </c>
      <c r="R30" s="121">
        <v>9176232.9100000001</v>
      </c>
      <c r="S30" s="124">
        <v>0</v>
      </c>
      <c r="T30" s="121">
        <v>563</v>
      </c>
      <c r="U30" s="121">
        <v>6469388.0999999996</v>
      </c>
      <c r="V30" s="121">
        <v>0</v>
      </c>
      <c r="W30" s="121">
        <v>678</v>
      </c>
      <c r="X30" s="121">
        <v>12770265.300000001</v>
      </c>
      <c r="Y30" s="121">
        <v>0</v>
      </c>
      <c r="Z30" s="121">
        <v>984</v>
      </c>
      <c r="AA30" s="121">
        <v>48532430.259999998</v>
      </c>
      <c r="AB30" s="124">
        <v>0</v>
      </c>
      <c r="AC30" s="121">
        <v>603</v>
      </c>
      <c r="AD30" s="121">
        <v>305284623.74000001</v>
      </c>
      <c r="AE30" s="121">
        <v>0</v>
      </c>
      <c r="AF30" s="121">
        <v>8869</v>
      </c>
      <c r="AG30" s="121">
        <v>393296187.33999997</v>
      </c>
    </row>
    <row r="31" spans="1:33" s="24" customFormat="1" ht="11.25" customHeight="1" x14ac:dyDescent="0.2">
      <c r="A31" s="31" t="s">
        <v>125</v>
      </c>
      <c r="B31" s="126">
        <v>2181</v>
      </c>
      <c r="C31" s="126">
        <v>-14300779.939999999</v>
      </c>
      <c r="D31" s="126">
        <v>0</v>
      </c>
      <c r="E31" s="126">
        <v>205</v>
      </c>
      <c r="F31" s="126">
        <v>-728413.98</v>
      </c>
      <c r="G31" s="126">
        <v>0</v>
      </c>
      <c r="H31" s="126">
        <v>363</v>
      </c>
      <c r="I31" s="126">
        <v>-1207376.1499999999</v>
      </c>
      <c r="J31" s="129">
        <v>0</v>
      </c>
      <c r="K31" s="126">
        <v>335</v>
      </c>
      <c r="L31" s="126">
        <v>-3177443.29</v>
      </c>
      <c r="M31" s="126">
        <v>0</v>
      </c>
      <c r="N31" s="126">
        <v>790</v>
      </c>
      <c r="O31" s="126">
        <v>-6709562.75</v>
      </c>
      <c r="P31" s="126">
        <v>0</v>
      </c>
      <c r="Q31" s="126">
        <v>458</v>
      </c>
      <c r="R31" s="126">
        <v>-13131775.48</v>
      </c>
      <c r="S31" s="129">
        <v>0</v>
      </c>
      <c r="T31" s="126">
        <v>161</v>
      </c>
      <c r="U31" s="126">
        <v>-3520829.32</v>
      </c>
      <c r="V31" s="126">
        <v>0</v>
      </c>
      <c r="W31" s="126">
        <v>194</v>
      </c>
      <c r="X31" s="126">
        <v>-7831743.8799999999</v>
      </c>
      <c r="Y31" s="126">
        <v>0</v>
      </c>
      <c r="Z31" s="126">
        <v>298</v>
      </c>
      <c r="AA31" s="126">
        <v>-26669735.98</v>
      </c>
      <c r="AB31" s="129">
        <v>0</v>
      </c>
      <c r="AC31" s="126">
        <v>164</v>
      </c>
      <c r="AD31" s="126">
        <v>-156185069.03999999</v>
      </c>
      <c r="AE31" s="126">
        <v>0</v>
      </c>
      <c r="AF31" s="126">
        <v>5149</v>
      </c>
      <c r="AG31" s="126">
        <v>-233462729.80000001</v>
      </c>
    </row>
    <row r="32" spans="1:33" s="24" customFormat="1" ht="11.25" customHeight="1" x14ac:dyDescent="0.2">
      <c r="A32" s="30" t="s">
        <v>126</v>
      </c>
      <c r="B32" s="127">
        <v>3940</v>
      </c>
      <c r="C32" s="127">
        <v>7924617.3099999996</v>
      </c>
      <c r="D32" s="127">
        <v>0</v>
      </c>
      <c r="E32" s="127">
        <v>517</v>
      </c>
      <c r="F32" s="127">
        <v>366558.8</v>
      </c>
      <c r="G32" s="127">
        <v>0</v>
      </c>
      <c r="H32" s="127">
        <v>943</v>
      </c>
      <c r="I32" s="127">
        <v>3001035.98</v>
      </c>
      <c r="J32" s="129">
        <v>0</v>
      </c>
      <c r="K32" s="127">
        <v>1010</v>
      </c>
      <c r="L32" s="127">
        <v>2224807.21</v>
      </c>
      <c r="M32" s="127">
        <v>0</v>
      </c>
      <c r="N32" s="127">
        <v>2820</v>
      </c>
      <c r="O32" s="127">
        <v>9080348.2599999998</v>
      </c>
      <c r="P32" s="127">
        <v>0</v>
      </c>
      <c r="Q32" s="127">
        <v>1739</v>
      </c>
      <c r="R32" s="127">
        <v>12796764.039999999</v>
      </c>
      <c r="S32" s="129">
        <v>0</v>
      </c>
      <c r="T32" s="127">
        <v>727</v>
      </c>
      <c r="U32" s="127">
        <v>12900486.050000001</v>
      </c>
      <c r="V32" s="127">
        <v>0</v>
      </c>
      <c r="W32" s="127">
        <v>875</v>
      </c>
      <c r="X32" s="127">
        <v>21203754.079999998</v>
      </c>
      <c r="Y32" s="127">
        <v>0</v>
      </c>
      <c r="Z32" s="127">
        <v>1286</v>
      </c>
      <c r="AA32" s="127">
        <v>94548973.280000001</v>
      </c>
      <c r="AB32" s="129">
        <v>0</v>
      </c>
      <c r="AC32" s="127">
        <v>768</v>
      </c>
      <c r="AD32" s="127">
        <v>515877881.38</v>
      </c>
      <c r="AE32" s="127">
        <v>0</v>
      </c>
      <c r="AF32" s="127">
        <v>14625</v>
      </c>
      <c r="AG32" s="127">
        <v>679925226.38</v>
      </c>
    </row>
    <row r="33" spans="1:33" s="24" customFormat="1" ht="11.25" customHeight="1" thickBot="1" x14ac:dyDescent="0.25">
      <c r="A33" s="32" t="s">
        <v>127</v>
      </c>
      <c r="B33" s="131">
        <v>3823</v>
      </c>
      <c r="C33" s="131">
        <v>24940917.350000001</v>
      </c>
      <c r="D33" s="131">
        <v>0</v>
      </c>
      <c r="E33" s="131">
        <v>512</v>
      </c>
      <c r="F33" s="131">
        <v>1375369.04</v>
      </c>
      <c r="G33" s="131">
        <v>0</v>
      </c>
      <c r="H33" s="131">
        <v>937</v>
      </c>
      <c r="I33" s="131">
        <v>7175036.6200000001</v>
      </c>
      <c r="J33" s="132">
        <v>0</v>
      </c>
      <c r="K33" s="131">
        <v>1009</v>
      </c>
      <c r="L33" s="131">
        <v>6078392.7599999998</v>
      </c>
      <c r="M33" s="131">
        <v>0</v>
      </c>
      <c r="N33" s="131">
        <v>2823</v>
      </c>
      <c r="O33" s="131">
        <v>27966435.260000002</v>
      </c>
      <c r="P33" s="131">
        <v>0</v>
      </c>
      <c r="Q33" s="131">
        <v>1739</v>
      </c>
      <c r="R33" s="131">
        <v>40662883.240000002</v>
      </c>
      <c r="S33" s="132">
        <v>0</v>
      </c>
      <c r="T33" s="131">
        <v>725</v>
      </c>
      <c r="U33" s="131">
        <v>29509235.84</v>
      </c>
      <c r="V33" s="131">
        <v>0</v>
      </c>
      <c r="W33" s="131">
        <v>874</v>
      </c>
      <c r="X33" s="131">
        <v>63806285.25</v>
      </c>
      <c r="Y33" s="131">
        <v>0</v>
      </c>
      <c r="Z33" s="131">
        <v>1285</v>
      </c>
      <c r="AA33" s="131">
        <v>226585228.30000001</v>
      </c>
      <c r="AB33" s="132">
        <v>0</v>
      </c>
      <c r="AC33" s="131">
        <v>763</v>
      </c>
      <c r="AD33" s="131">
        <v>1700053091</v>
      </c>
      <c r="AE33" s="131">
        <v>0</v>
      </c>
      <c r="AF33" s="131">
        <v>14490</v>
      </c>
      <c r="AG33" s="131">
        <v>2128152874.6700001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B711-7608-4CB9-B1E6-C8F572A7505C}">
  <sheetPr codeName="Feuil41">
    <tabColor theme="9" tint="0.39997558519241921"/>
  </sheetPr>
  <dimension ref="A1:AG33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</cols>
  <sheetData>
    <row r="1" spans="1:33" ht="11.25" customHeight="1" x14ac:dyDescent="0.3">
      <c r="A1" s="1" t="s">
        <v>188</v>
      </c>
    </row>
    <row r="2" spans="1:33" ht="11.25" customHeight="1" x14ac:dyDescent="0.3"/>
    <row r="3" spans="1:33" ht="11.25" customHeight="1" x14ac:dyDescent="0.3">
      <c r="A3" s="2" t="str">
        <f>'Liste des tableaux'!B40</f>
        <v>Statistiques sur le bilan des multinationales non financières selon la tranche d’actif – 2021</v>
      </c>
    </row>
    <row r="4" spans="1:33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0">
        <v>3823</v>
      </c>
      <c r="C7" s="120">
        <v>0</v>
      </c>
      <c r="D7" s="120">
        <v>0</v>
      </c>
      <c r="E7" s="120">
        <v>568</v>
      </c>
      <c r="F7" s="120">
        <v>0</v>
      </c>
      <c r="G7" s="120">
        <v>0</v>
      </c>
      <c r="H7" s="120">
        <v>1088</v>
      </c>
      <c r="I7" s="121">
        <v>0</v>
      </c>
      <c r="J7" s="124">
        <v>0</v>
      </c>
      <c r="K7" s="120">
        <v>1148</v>
      </c>
      <c r="L7" s="120">
        <v>0</v>
      </c>
      <c r="M7" s="120">
        <v>0</v>
      </c>
      <c r="N7" s="120">
        <v>3174</v>
      </c>
      <c r="O7" s="120">
        <v>0</v>
      </c>
      <c r="P7" s="120">
        <v>0</v>
      </c>
      <c r="Q7" s="120">
        <v>2146</v>
      </c>
      <c r="R7" s="121">
        <v>0</v>
      </c>
      <c r="S7" s="124">
        <v>0</v>
      </c>
      <c r="T7" s="120">
        <v>839</v>
      </c>
      <c r="U7" s="120">
        <v>0</v>
      </c>
      <c r="V7" s="120">
        <v>0</v>
      </c>
      <c r="W7" s="120">
        <v>967</v>
      </c>
      <c r="X7" s="120">
        <v>0</v>
      </c>
      <c r="Y7" s="120">
        <v>0</v>
      </c>
      <c r="Z7" s="120">
        <v>1314</v>
      </c>
      <c r="AA7" s="121">
        <v>0</v>
      </c>
      <c r="AB7" s="124">
        <v>0</v>
      </c>
      <c r="AC7" s="120">
        <v>920</v>
      </c>
      <c r="AD7" s="120">
        <v>0</v>
      </c>
      <c r="AE7" s="120">
        <v>0</v>
      </c>
      <c r="AF7" s="120">
        <v>15987</v>
      </c>
      <c r="AG7" s="121">
        <v>0</v>
      </c>
    </row>
    <row r="8" spans="1:33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103</v>
      </c>
      <c r="B9" s="121">
        <v>782</v>
      </c>
      <c r="C9" s="121">
        <v>2202519.3199999998</v>
      </c>
      <c r="D9" s="121">
        <v>0</v>
      </c>
      <c r="E9" s="121">
        <v>341</v>
      </c>
      <c r="F9" s="121">
        <v>15154.58</v>
      </c>
      <c r="G9" s="121">
        <v>0</v>
      </c>
      <c r="H9" s="121">
        <v>726</v>
      </c>
      <c r="I9" s="121">
        <v>76820.3</v>
      </c>
      <c r="J9" s="124">
        <v>0</v>
      </c>
      <c r="K9" s="121">
        <v>806</v>
      </c>
      <c r="L9" s="121">
        <v>141609.31</v>
      </c>
      <c r="M9" s="121">
        <v>0</v>
      </c>
      <c r="N9" s="121">
        <v>2438</v>
      </c>
      <c r="O9" s="121">
        <v>1541445.54</v>
      </c>
      <c r="P9" s="121">
        <v>0</v>
      </c>
      <c r="Q9" s="121">
        <v>1805</v>
      </c>
      <c r="R9" s="121">
        <v>3912520.85</v>
      </c>
      <c r="S9" s="124">
        <v>0</v>
      </c>
      <c r="T9" s="121">
        <v>743</v>
      </c>
      <c r="U9" s="121">
        <v>3391623.5</v>
      </c>
      <c r="V9" s="121">
        <v>0</v>
      </c>
      <c r="W9" s="121">
        <v>870</v>
      </c>
      <c r="X9" s="121">
        <v>7601199.5899999999</v>
      </c>
      <c r="Y9" s="121">
        <v>0</v>
      </c>
      <c r="Z9" s="121">
        <v>1170</v>
      </c>
      <c r="AA9" s="121">
        <v>22367021.469999999</v>
      </c>
      <c r="AB9" s="124">
        <v>0</v>
      </c>
      <c r="AC9" s="121">
        <v>818</v>
      </c>
      <c r="AD9" s="121">
        <v>146944140.06999999</v>
      </c>
      <c r="AE9" s="121">
        <v>0</v>
      </c>
      <c r="AF9" s="121">
        <v>10499</v>
      </c>
      <c r="AG9" s="121">
        <v>188194054.53999999</v>
      </c>
    </row>
    <row r="10" spans="1:33" s="24" customFormat="1" ht="11.25" customHeight="1" x14ac:dyDescent="0.2">
      <c r="A10" s="29" t="s">
        <v>104</v>
      </c>
      <c r="B10" s="121">
        <v>145</v>
      </c>
      <c r="C10" s="121">
        <v>722414.07999999996</v>
      </c>
      <c r="D10" s="121">
        <v>0</v>
      </c>
      <c r="E10" s="121">
        <v>101</v>
      </c>
      <c r="F10" s="121">
        <v>4725.8</v>
      </c>
      <c r="G10" s="121">
        <v>0</v>
      </c>
      <c r="H10" s="121">
        <v>305</v>
      </c>
      <c r="I10" s="121">
        <v>29590.7</v>
      </c>
      <c r="J10" s="124">
        <v>0</v>
      </c>
      <c r="K10" s="121">
        <v>337</v>
      </c>
      <c r="L10" s="121">
        <v>60929.33</v>
      </c>
      <c r="M10" s="121">
        <v>0</v>
      </c>
      <c r="N10" s="121">
        <v>1286</v>
      </c>
      <c r="O10" s="121">
        <v>805558.22</v>
      </c>
      <c r="P10" s="121">
        <v>0</v>
      </c>
      <c r="Q10" s="121">
        <v>1111</v>
      </c>
      <c r="R10" s="121">
        <v>2352595</v>
      </c>
      <c r="S10" s="124">
        <v>0</v>
      </c>
      <c r="T10" s="121">
        <v>485</v>
      </c>
      <c r="U10" s="121">
        <v>2166562.7799999998</v>
      </c>
      <c r="V10" s="121">
        <v>0</v>
      </c>
      <c r="W10" s="121">
        <v>603</v>
      </c>
      <c r="X10" s="121">
        <v>4526258.58</v>
      </c>
      <c r="Y10" s="121">
        <v>0</v>
      </c>
      <c r="Z10" s="121">
        <v>840</v>
      </c>
      <c r="AA10" s="121">
        <v>15290940.24</v>
      </c>
      <c r="AB10" s="124">
        <v>0</v>
      </c>
      <c r="AC10" s="121">
        <v>617</v>
      </c>
      <c r="AD10" s="121">
        <v>82791096.75</v>
      </c>
      <c r="AE10" s="121">
        <v>0</v>
      </c>
      <c r="AF10" s="121">
        <v>5830</v>
      </c>
      <c r="AG10" s="121">
        <v>108750671.48999999</v>
      </c>
    </row>
    <row r="11" spans="1:33" s="24" customFormat="1" ht="11.25" customHeight="1" x14ac:dyDescent="0.2">
      <c r="A11" s="29" t="s">
        <v>105</v>
      </c>
      <c r="B11" s="121">
        <v>436</v>
      </c>
      <c r="C11" s="121">
        <v>392627.79</v>
      </c>
      <c r="D11" s="121">
        <v>0</v>
      </c>
      <c r="E11" s="121">
        <v>120</v>
      </c>
      <c r="F11" s="121">
        <v>5482.4</v>
      </c>
      <c r="G11" s="121">
        <v>0</v>
      </c>
      <c r="H11" s="121">
        <v>260</v>
      </c>
      <c r="I11" s="121">
        <v>31244.27</v>
      </c>
      <c r="J11" s="124">
        <v>0</v>
      </c>
      <c r="K11" s="121">
        <v>289</v>
      </c>
      <c r="L11" s="121">
        <v>59368.97</v>
      </c>
      <c r="M11" s="121">
        <v>0</v>
      </c>
      <c r="N11" s="121">
        <v>884</v>
      </c>
      <c r="O11" s="121">
        <v>504098.14</v>
      </c>
      <c r="P11" s="121">
        <v>0</v>
      </c>
      <c r="Q11" s="121">
        <v>620</v>
      </c>
      <c r="R11" s="121">
        <v>1114145.48</v>
      </c>
      <c r="S11" s="124">
        <v>0</v>
      </c>
      <c r="T11" s="121">
        <v>246</v>
      </c>
      <c r="U11" s="121">
        <v>1024641.97</v>
      </c>
      <c r="V11" s="121">
        <v>0</v>
      </c>
      <c r="W11" s="121">
        <v>271</v>
      </c>
      <c r="X11" s="121">
        <v>1978600.04</v>
      </c>
      <c r="Y11" s="121">
        <v>0</v>
      </c>
      <c r="Z11" s="121">
        <v>398</v>
      </c>
      <c r="AA11" s="121">
        <v>7801123.9699999997</v>
      </c>
      <c r="AB11" s="124">
        <v>0</v>
      </c>
      <c r="AC11" s="121">
        <v>318</v>
      </c>
      <c r="AD11" s="121">
        <v>121342964.09999999</v>
      </c>
      <c r="AE11" s="121">
        <v>0</v>
      </c>
      <c r="AF11" s="121">
        <v>3842</v>
      </c>
      <c r="AG11" s="121">
        <v>134254297.12</v>
      </c>
    </row>
    <row r="12" spans="1:33" s="24" customFormat="1" ht="11.25" customHeight="1" x14ac:dyDescent="0.2">
      <c r="A12" s="29" t="s">
        <v>106</v>
      </c>
      <c r="B12" s="126">
        <v>1928</v>
      </c>
      <c r="C12" s="126">
        <v>2288442.6800000002</v>
      </c>
      <c r="D12" s="126">
        <v>0</v>
      </c>
      <c r="E12" s="126">
        <v>526</v>
      </c>
      <c r="F12" s="126">
        <v>34992.49</v>
      </c>
      <c r="G12" s="126">
        <v>0</v>
      </c>
      <c r="H12" s="126">
        <v>1028</v>
      </c>
      <c r="I12" s="126">
        <v>112229.16</v>
      </c>
      <c r="J12" s="129">
        <v>0</v>
      </c>
      <c r="K12" s="126">
        <v>1088</v>
      </c>
      <c r="L12" s="126">
        <v>237228.64</v>
      </c>
      <c r="M12" s="126">
        <v>0</v>
      </c>
      <c r="N12" s="126">
        <v>3042</v>
      </c>
      <c r="O12" s="126">
        <v>2024114.85</v>
      </c>
      <c r="P12" s="126">
        <v>0</v>
      </c>
      <c r="Q12" s="126">
        <v>2081</v>
      </c>
      <c r="R12" s="126">
        <v>4205337.3</v>
      </c>
      <c r="S12" s="129">
        <v>0</v>
      </c>
      <c r="T12" s="126">
        <v>813</v>
      </c>
      <c r="U12" s="126">
        <v>3288891.92</v>
      </c>
      <c r="V12" s="126">
        <v>0</v>
      </c>
      <c r="W12" s="126">
        <v>938</v>
      </c>
      <c r="X12" s="126">
        <v>6215016.8600000003</v>
      </c>
      <c r="Y12" s="126">
        <v>0</v>
      </c>
      <c r="Z12" s="126">
        <v>1260</v>
      </c>
      <c r="AA12" s="126">
        <v>21478927.41</v>
      </c>
      <c r="AB12" s="129">
        <v>0</v>
      </c>
      <c r="AC12" s="126">
        <v>868</v>
      </c>
      <c r="AD12" s="126">
        <v>163978794.41999999</v>
      </c>
      <c r="AE12" s="126">
        <v>0</v>
      </c>
      <c r="AF12" s="126">
        <v>13572</v>
      </c>
      <c r="AG12" s="126">
        <v>203863975.74000001</v>
      </c>
    </row>
    <row r="13" spans="1:33" s="24" customFormat="1" ht="11.25" customHeight="1" x14ac:dyDescent="0.2">
      <c r="A13" s="28" t="s">
        <v>107</v>
      </c>
      <c r="B13" s="120">
        <v>2269</v>
      </c>
      <c r="C13" s="120">
        <v>5606003.8600000003</v>
      </c>
      <c r="D13" s="120">
        <v>0</v>
      </c>
      <c r="E13" s="120">
        <v>549</v>
      </c>
      <c r="F13" s="120">
        <v>60355.27</v>
      </c>
      <c r="G13" s="120">
        <v>0</v>
      </c>
      <c r="H13" s="120">
        <v>1065</v>
      </c>
      <c r="I13" s="120">
        <v>249884.44</v>
      </c>
      <c r="J13" s="124">
        <v>0</v>
      </c>
      <c r="K13" s="120">
        <v>1122</v>
      </c>
      <c r="L13" s="120">
        <v>499136.25</v>
      </c>
      <c r="M13" s="120">
        <v>0</v>
      </c>
      <c r="N13" s="120">
        <v>3104</v>
      </c>
      <c r="O13" s="120">
        <v>4875216.75</v>
      </c>
      <c r="P13" s="120">
        <v>0</v>
      </c>
      <c r="Q13" s="120">
        <v>2107</v>
      </c>
      <c r="R13" s="120">
        <v>11584598.630000001</v>
      </c>
      <c r="S13" s="124">
        <v>0</v>
      </c>
      <c r="T13" s="120">
        <v>827</v>
      </c>
      <c r="U13" s="120">
        <v>9871720.1699999999</v>
      </c>
      <c r="V13" s="120">
        <v>0</v>
      </c>
      <c r="W13" s="120">
        <v>948</v>
      </c>
      <c r="X13" s="120">
        <v>20321075.079999998</v>
      </c>
      <c r="Y13" s="120">
        <v>0</v>
      </c>
      <c r="Z13" s="120">
        <v>1273</v>
      </c>
      <c r="AA13" s="120">
        <v>66938013.100000001</v>
      </c>
      <c r="AB13" s="124">
        <v>0</v>
      </c>
      <c r="AC13" s="120">
        <v>881</v>
      </c>
      <c r="AD13" s="120">
        <v>515056995.33999997</v>
      </c>
      <c r="AE13" s="120">
        <v>0</v>
      </c>
      <c r="AF13" s="120">
        <v>14145</v>
      </c>
      <c r="AG13" s="120">
        <v>635062998.88</v>
      </c>
    </row>
    <row r="14" spans="1:33" s="24" customFormat="1" ht="11.25" customHeight="1" x14ac:dyDescent="0.2">
      <c r="A14" s="29" t="s">
        <v>108</v>
      </c>
      <c r="B14" s="121">
        <v>470</v>
      </c>
      <c r="C14" s="121">
        <v>844400.02</v>
      </c>
      <c r="D14" s="121">
        <v>0</v>
      </c>
      <c r="E14" s="121">
        <v>114</v>
      </c>
      <c r="F14" s="121">
        <v>7542.33</v>
      </c>
      <c r="G14" s="121">
        <v>0</v>
      </c>
      <c r="H14" s="121">
        <v>258</v>
      </c>
      <c r="I14" s="121">
        <v>42161.05</v>
      </c>
      <c r="J14" s="124">
        <v>0</v>
      </c>
      <c r="K14" s="121">
        <v>369</v>
      </c>
      <c r="L14" s="121">
        <v>128332.77</v>
      </c>
      <c r="M14" s="121">
        <v>0</v>
      </c>
      <c r="N14" s="121">
        <v>1228</v>
      </c>
      <c r="O14" s="121">
        <v>1246216.8600000001</v>
      </c>
      <c r="P14" s="121">
        <v>0</v>
      </c>
      <c r="Q14" s="121">
        <v>978</v>
      </c>
      <c r="R14" s="121">
        <v>2939209.56</v>
      </c>
      <c r="S14" s="124">
        <v>0</v>
      </c>
      <c r="T14" s="121">
        <v>384</v>
      </c>
      <c r="U14" s="121">
        <v>2486157.5099999998</v>
      </c>
      <c r="V14" s="121">
        <v>0</v>
      </c>
      <c r="W14" s="121">
        <v>491</v>
      </c>
      <c r="X14" s="121">
        <v>5142990.01</v>
      </c>
      <c r="Y14" s="121">
        <v>0</v>
      </c>
      <c r="Z14" s="121">
        <v>724</v>
      </c>
      <c r="AA14" s="121">
        <v>23997577.640000001</v>
      </c>
      <c r="AB14" s="124">
        <v>0</v>
      </c>
      <c r="AC14" s="121">
        <v>639</v>
      </c>
      <c r="AD14" s="121">
        <v>617098617.52999997</v>
      </c>
      <c r="AE14" s="121">
        <v>0</v>
      </c>
      <c r="AF14" s="121">
        <v>5655</v>
      </c>
      <c r="AG14" s="121">
        <v>653933205.27999997</v>
      </c>
    </row>
    <row r="15" spans="1:33" s="24" customFormat="1" ht="11.25" customHeight="1" x14ac:dyDescent="0.2">
      <c r="A15" s="29" t="s">
        <v>109</v>
      </c>
      <c r="B15" s="121">
        <v>455</v>
      </c>
      <c r="C15" s="121">
        <v>2619952.75</v>
      </c>
      <c r="D15" s="121">
        <v>0</v>
      </c>
      <c r="E15" s="121">
        <v>250</v>
      </c>
      <c r="F15" s="121">
        <v>8300.0300000000007</v>
      </c>
      <c r="G15" s="121">
        <v>0</v>
      </c>
      <c r="H15" s="121">
        <v>583</v>
      </c>
      <c r="I15" s="121">
        <v>44805.35</v>
      </c>
      <c r="J15" s="124">
        <v>0</v>
      </c>
      <c r="K15" s="121">
        <v>663</v>
      </c>
      <c r="L15" s="121">
        <v>106369.45</v>
      </c>
      <c r="M15" s="121">
        <v>0</v>
      </c>
      <c r="N15" s="121">
        <v>2161</v>
      </c>
      <c r="O15" s="121">
        <v>1064139.9099999999</v>
      </c>
      <c r="P15" s="121">
        <v>0</v>
      </c>
      <c r="Q15" s="121">
        <v>1635</v>
      </c>
      <c r="R15" s="121">
        <v>2458880.54</v>
      </c>
      <c r="S15" s="124">
        <v>0</v>
      </c>
      <c r="T15" s="121">
        <v>687</v>
      </c>
      <c r="U15" s="121">
        <v>2038479.47</v>
      </c>
      <c r="V15" s="121">
        <v>0</v>
      </c>
      <c r="W15" s="121">
        <v>809</v>
      </c>
      <c r="X15" s="121">
        <v>4548157.75</v>
      </c>
      <c r="Y15" s="121">
        <v>0</v>
      </c>
      <c r="Z15" s="121">
        <v>1113</v>
      </c>
      <c r="AA15" s="121">
        <v>16894305.34</v>
      </c>
      <c r="AB15" s="124">
        <v>0</v>
      </c>
      <c r="AC15" s="121">
        <v>799</v>
      </c>
      <c r="AD15" s="121">
        <v>253566814.44</v>
      </c>
      <c r="AE15" s="121">
        <v>0</v>
      </c>
      <c r="AF15" s="121">
        <v>9155</v>
      </c>
      <c r="AG15" s="121">
        <v>283350205.04000002</v>
      </c>
    </row>
    <row r="16" spans="1:33" s="24" customFormat="1" ht="11.25" customHeight="1" x14ac:dyDescent="0.2">
      <c r="A16" s="29" t="s">
        <v>110</v>
      </c>
      <c r="B16" s="126">
        <v>566</v>
      </c>
      <c r="C16" s="126">
        <v>-9022700.4100000001</v>
      </c>
      <c r="D16" s="126">
        <v>0</v>
      </c>
      <c r="E16" s="126">
        <v>142</v>
      </c>
      <c r="F16" s="126">
        <v>5645.69</v>
      </c>
      <c r="G16" s="126">
        <v>0</v>
      </c>
      <c r="H16" s="126">
        <v>339</v>
      </c>
      <c r="I16" s="126">
        <v>32246.63</v>
      </c>
      <c r="J16" s="129">
        <v>0</v>
      </c>
      <c r="K16" s="126">
        <v>470</v>
      </c>
      <c r="L16" s="126">
        <v>96571.71</v>
      </c>
      <c r="M16" s="126">
        <v>0</v>
      </c>
      <c r="N16" s="126">
        <v>1612</v>
      </c>
      <c r="O16" s="126">
        <v>842652.38</v>
      </c>
      <c r="P16" s="126">
        <v>0</v>
      </c>
      <c r="Q16" s="126">
        <v>1390</v>
      </c>
      <c r="R16" s="126">
        <v>2148167.42</v>
      </c>
      <c r="S16" s="129">
        <v>0</v>
      </c>
      <c r="T16" s="126">
        <v>597</v>
      </c>
      <c r="U16" s="126">
        <v>1987269.78</v>
      </c>
      <c r="V16" s="126">
        <v>0</v>
      </c>
      <c r="W16" s="126">
        <v>762</v>
      </c>
      <c r="X16" s="126">
        <v>4928064.7300000004</v>
      </c>
      <c r="Y16" s="126">
        <v>0</v>
      </c>
      <c r="Z16" s="126">
        <v>1089</v>
      </c>
      <c r="AA16" s="126">
        <v>24308002.140000001</v>
      </c>
      <c r="AB16" s="129">
        <v>0</v>
      </c>
      <c r="AC16" s="126">
        <v>845</v>
      </c>
      <c r="AD16" s="126">
        <v>530480545.39999998</v>
      </c>
      <c r="AE16" s="126">
        <v>0</v>
      </c>
      <c r="AF16" s="126">
        <v>7812</v>
      </c>
      <c r="AG16" s="126">
        <v>555806465.47000003</v>
      </c>
    </row>
    <row r="17" spans="1:33" s="24" customFormat="1" ht="11.25" customHeight="1" x14ac:dyDescent="0.2">
      <c r="A17" s="30" t="s">
        <v>111</v>
      </c>
      <c r="B17" s="127">
        <v>1190</v>
      </c>
      <c r="C17" s="127">
        <v>-5558347.6399999997</v>
      </c>
      <c r="D17" s="127">
        <v>0</v>
      </c>
      <c r="E17" s="127">
        <v>371</v>
      </c>
      <c r="F17" s="127">
        <v>21488.05</v>
      </c>
      <c r="G17" s="127">
        <v>0</v>
      </c>
      <c r="H17" s="127">
        <v>819</v>
      </c>
      <c r="I17" s="127">
        <v>119213.03</v>
      </c>
      <c r="J17" s="129">
        <v>0</v>
      </c>
      <c r="K17" s="127">
        <v>950</v>
      </c>
      <c r="L17" s="127">
        <v>331273.94</v>
      </c>
      <c r="M17" s="127">
        <v>0</v>
      </c>
      <c r="N17" s="127">
        <v>2828</v>
      </c>
      <c r="O17" s="127">
        <v>3153009.14</v>
      </c>
      <c r="P17" s="127">
        <v>0</v>
      </c>
      <c r="Q17" s="127">
        <v>2020</v>
      </c>
      <c r="R17" s="127">
        <v>7546257.5300000003</v>
      </c>
      <c r="S17" s="129">
        <v>0</v>
      </c>
      <c r="T17" s="127">
        <v>806</v>
      </c>
      <c r="U17" s="127">
        <v>6511906.7599999998</v>
      </c>
      <c r="V17" s="127">
        <v>0</v>
      </c>
      <c r="W17" s="127">
        <v>940</v>
      </c>
      <c r="X17" s="127">
        <v>14619212.49</v>
      </c>
      <c r="Y17" s="127">
        <v>0</v>
      </c>
      <c r="Z17" s="127">
        <v>1292</v>
      </c>
      <c r="AA17" s="127">
        <v>65199885.109999999</v>
      </c>
      <c r="AB17" s="129">
        <v>0</v>
      </c>
      <c r="AC17" s="127">
        <v>916</v>
      </c>
      <c r="AD17" s="127">
        <v>1401145977.3699999</v>
      </c>
      <c r="AE17" s="127">
        <v>0</v>
      </c>
      <c r="AF17" s="127">
        <v>12132</v>
      </c>
      <c r="AG17" s="127">
        <v>1493089875.79</v>
      </c>
    </row>
    <row r="18" spans="1:33" s="24" customFormat="1" ht="11.25" customHeight="1" x14ac:dyDescent="0.2">
      <c r="A18" s="30" t="s">
        <v>112</v>
      </c>
      <c r="B18" s="127">
        <v>2326</v>
      </c>
      <c r="C18" s="127">
        <v>47656.22</v>
      </c>
      <c r="D18" s="127">
        <v>0</v>
      </c>
      <c r="E18" s="127">
        <v>568</v>
      </c>
      <c r="F18" s="127">
        <v>81843.33</v>
      </c>
      <c r="G18" s="127">
        <v>0</v>
      </c>
      <c r="H18" s="127">
        <v>1088</v>
      </c>
      <c r="I18" s="127">
        <v>369097.46</v>
      </c>
      <c r="J18" s="129">
        <v>0</v>
      </c>
      <c r="K18" s="127">
        <v>1148</v>
      </c>
      <c r="L18" s="127">
        <v>830410.18</v>
      </c>
      <c r="M18" s="127">
        <v>0</v>
      </c>
      <c r="N18" s="127">
        <v>3174</v>
      </c>
      <c r="O18" s="127">
        <v>8028225.8899999997</v>
      </c>
      <c r="P18" s="127">
        <v>0</v>
      </c>
      <c r="Q18" s="127">
        <v>2146</v>
      </c>
      <c r="R18" s="127">
        <v>19130856.16</v>
      </c>
      <c r="S18" s="129">
        <v>0</v>
      </c>
      <c r="T18" s="127">
        <v>839</v>
      </c>
      <c r="U18" s="127">
        <v>16383626.93</v>
      </c>
      <c r="V18" s="127">
        <v>0</v>
      </c>
      <c r="W18" s="127">
        <v>967</v>
      </c>
      <c r="X18" s="127">
        <v>34940287.57</v>
      </c>
      <c r="Y18" s="127">
        <v>0</v>
      </c>
      <c r="Z18" s="127">
        <v>1314</v>
      </c>
      <c r="AA18" s="127">
        <v>132137898.20999999</v>
      </c>
      <c r="AB18" s="129">
        <v>0</v>
      </c>
      <c r="AC18" s="127">
        <v>920</v>
      </c>
      <c r="AD18" s="127">
        <v>1916202972.71</v>
      </c>
      <c r="AE18" s="127">
        <v>0</v>
      </c>
      <c r="AF18" s="127">
        <v>14490</v>
      </c>
      <c r="AG18" s="127">
        <v>2128152874.6700001</v>
      </c>
    </row>
    <row r="19" spans="1:33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4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4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4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</row>
    <row r="20" spans="1:33" s="24" customFormat="1" ht="11.25" customHeight="1" x14ac:dyDescent="0.2">
      <c r="A20" s="29" t="s">
        <v>114</v>
      </c>
      <c r="B20" s="121">
        <v>22</v>
      </c>
      <c r="C20" s="121">
        <v>9945.44</v>
      </c>
      <c r="D20" s="121">
        <v>0</v>
      </c>
      <c r="E20" s="121">
        <v>10</v>
      </c>
      <c r="F20" s="121">
        <v>300.42</v>
      </c>
      <c r="G20" s="121">
        <v>0</v>
      </c>
      <c r="H20" s="121">
        <v>42</v>
      </c>
      <c r="I20" s="121">
        <v>3095.01</v>
      </c>
      <c r="J20" s="124">
        <v>0</v>
      </c>
      <c r="K20" s="121">
        <v>40</v>
      </c>
      <c r="L20" s="121">
        <v>4355.0200000000004</v>
      </c>
      <c r="M20" s="121">
        <v>0</v>
      </c>
      <c r="N20" s="121">
        <v>117</v>
      </c>
      <c r="O20" s="121">
        <v>41110.720000000001</v>
      </c>
      <c r="P20" s="121">
        <v>0</v>
      </c>
      <c r="Q20" s="121">
        <v>68</v>
      </c>
      <c r="R20" s="121">
        <v>87796.03</v>
      </c>
      <c r="S20" s="124">
        <v>0</v>
      </c>
      <c r="T20" s="121">
        <v>31</v>
      </c>
      <c r="U20" s="121">
        <v>72664.67</v>
      </c>
      <c r="V20" s="121">
        <v>0</v>
      </c>
      <c r="W20" s="121">
        <v>37</v>
      </c>
      <c r="X20" s="121">
        <v>244787.39</v>
      </c>
      <c r="Y20" s="121">
        <v>0</v>
      </c>
      <c r="Z20" s="121">
        <v>35</v>
      </c>
      <c r="AA20" s="121">
        <v>669848.11</v>
      </c>
      <c r="AB20" s="124">
        <v>0</v>
      </c>
      <c r="AC20" s="121">
        <v>10</v>
      </c>
      <c r="AD20" s="121">
        <v>3949477.39</v>
      </c>
      <c r="AE20" s="121">
        <v>0</v>
      </c>
      <c r="AF20" s="121">
        <v>412</v>
      </c>
      <c r="AG20" s="121">
        <v>5083380.1900000004</v>
      </c>
    </row>
    <row r="21" spans="1:33" s="24" customFormat="1" ht="11.25" customHeight="1" x14ac:dyDescent="0.2">
      <c r="A21" s="29" t="s">
        <v>115</v>
      </c>
      <c r="B21" s="121">
        <v>1156</v>
      </c>
      <c r="C21" s="121">
        <v>1204099.77</v>
      </c>
      <c r="D21" s="121">
        <v>0</v>
      </c>
      <c r="E21" s="121">
        <v>449</v>
      </c>
      <c r="F21" s="121">
        <v>39361.72</v>
      </c>
      <c r="G21" s="121">
        <v>0</v>
      </c>
      <c r="H21" s="121">
        <v>873</v>
      </c>
      <c r="I21" s="121">
        <v>158125.54999999999</v>
      </c>
      <c r="J21" s="124">
        <v>0</v>
      </c>
      <c r="K21" s="121">
        <v>958</v>
      </c>
      <c r="L21" s="121">
        <v>169182.37</v>
      </c>
      <c r="M21" s="121">
        <v>0</v>
      </c>
      <c r="N21" s="121">
        <v>2807</v>
      </c>
      <c r="O21" s="121">
        <v>2501883.88</v>
      </c>
      <c r="P21" s="121">
        <v>0</v>
      </c>
      <c r="Q21" s="121">
        <v>1960</v>
      </c>
      <c r="R21" s="121">
        <v>4978457.1100000003</v>
      </c>
      <c r="S21" s="124">
        <v>0</v>
      </c>
      <c r="T21" s="121">
        <v>782</v>
      </c>
      <c r="U21" s="121">
        <v>2684052.29</v>
      </c>
      <c r="V21" s="121">
        <v>0</v>
      </c>
      <c r="W21" s="121">
        <v>900</v>
      </c>
      <c r="X21" s="121">
        <v>6173663.9699999997</v>
      </c>
      <c r="Y21" s="121">
        <v>0</v>
      </c>
      <c r="Z21" s="121">
        <v>1206</v>
      </c>
      <c r="AA21" s="121">
        <v>21104809.239999998</v>
      </c>
      <c r="AB21" s="124">
        <v>0</v>
      </c>
      <c r="AC21" s="121">
        <v>837</v>
      </c>
      <c r="AD21" s="121">
        <v>194192694.27000001</v>
      </c>
      <c r="AE21" s="121">
        <v>0</v>
      </c>
      <c r="AF21" s="121">
        <v>11928</v>
      </c>
      <c r="AG21" s="121">
        <v>233206330.18000001</v>
      </c>
    </row>
    <row r="22" spans="1:33" s="24" customFormat="1" ht="11.25" customHeight="1" x14ac:dyDescent="0.2">
      <c r="A22" s="29" t="s">
        <v>116</v>
      </c>
      <c r="B22" s="126">
        <v>1428</v>
      </c>
      <c r="C22" s="126">
        <v>3913710.26</v>
      </c>
      <c r="D22" s="126">
        <v>0</v>
      </c>
      <c r="E22" s="126">
        <v>440</v>
      </c>
      <c r="F22" s="126">
        <v>111792.52</v>
      </c>
      <c r="G22" s="126">
        <v>0</v>
      </c>
      <c r="H22" s="126">
        <v>854</v>
      </c>
      <c r="I22" s="126">
        <v>241112.84</v>
      </c>
      <c r="J22" s="129">
        <v>0</v>
      </c>
      <c r="K22" s="126">
        <v>930</v>
      </c>
      <c r="L22" s="126">
        <v>378509.45</v>
      </c>
      <c r="M22" s="126">
        <v>0</v>
      </c>
      <c r="N22" s="126">
        <v>2681</v>
      </c>
      <c r="O22" s="126">
        <v>2101725.4500000002</v>
      </c>
      <c r="P22" s="126">
        <v>0</v>
      </c>
      <c r="Q22" s="126">
        <v>1892</v>
      </c>
      <c r="R22" s="126">
        <v>4505494.26</v>
      </c>
      <c r="S22" s="129">
        <v>0</v>
      </c>
      <c r="T22" s="126">
        <v>760</v>
      </c>
      <c r="U22" s="126">
        <v>3384889.26</v>
      </c>
      <c r="V22" s="126">
        <v>0</v>
      </c>
      <c r="W22" s="126">
        <v>858</v>
      </c>
      <c r="X22" s="126">
        <v>6191148.0300000003</v>
      </c>
      <c r="Y22" s="126">
        <v>0</v>
      </c>
      <c r="Z22" s="126">
        <v>1171</v>
      </c>
      <c r="AA22" s="126">
        <v>23587751.469999999</v>
      </c>
      <c r="AB22" s="129">
        <v>0</v>
      </c>
      <c r="AC22" s="126">
        <v>835</v>
      </c>
      <c r="AD22" s="126">
        <v>262477073.06</v>
      </c>
      <c r="AE22" s="126">
        <v>0</v>
      </c>
      <c r="AF22" s="126">
        <v>11849</v>
      </c>
      <c r="AG22" s="126">
        <v>306893206.61000001</v>
      </c>
    </row>
    <row r="23" spans="1:33" s="24" customFormat="1" ht="11.25" customHeight="1" x14ac:dyDescent="0.2">
      <c r="A23" s="28" t="s">
        <v>117</v>
      </c>
      <c r="B23" s="120">
        <v>1787</v>
      </c>
      <c r="C23" s="120">
        <v>5127755.47</v>
      </c>
      <c r="D23" s="120">
        <v>0</v>
      </c>
      <c r="E23" s="120">
        <v>533</v>
      </c>
      <c r="F23" s="120">
        <v>151454.67000000001</v>
      </c>
      <c r="G23" s="120">
        <v>0</v>
      </c>
      <c r="H23" s="120">
        <v>1010</v>
      </c>
      <c r="I23" s="120">
        <v>402333.39</v>
      </c>
      <c r="J23" s="124">
        <v>0</v>
      </c>
      <c r="K23" s="120">
        <v>1074</v>
      </c>
      <c r="L23" s="120">
        <v>552046.82999999996</v>
      </c>
      <c r="M23" s="120">
        <v>0</v>
      </c>
      <c r="N23" s="120">
        <v>3042</v>
      </c>
      <c r="O23" s="120">
        <v>4644720.05</v>
      </c>
      <c r="P23" s="120">
        <v>0</v>
      </c>
      <c r="Q23" s="120">
        <v>2078</v>
      </c>
      <c r="R23" s="120">
        <v>9571747.4100000001</v>
      </c>
      <c r="S23" s="124">
        <v>0</v>
      </c>
      <c r="T23" s="120">
        <v>817</v>
      </c>
      <c r="U23" s="120">
        <v>6141606.2199999997</v>
      </c>
      <c r="V23" s="120">
        <v>0</v>
      </c>
      <c r="W23" s="120">
        <v>935</v>
      </c>
      <c r="X23" s="120">
        <v>12609599.390000001</v>
      </c>
      <c r="Y23" s="120">
        <v>0</v>
      </c>
      <c r="Z23" s="120">
        <v>1261</v>
      </c>
      <c r="AA23" s="120">
        <v>45362408.82</v>
      </c>
      <c r="AB23" s="124">
        <v>0</v>
      </c>
      <c r="AC23" s="120">
        <v>876</v>
      </c>
      <c r="AD23" s="120">
        <v>460619244.72000003</v>
      </c>
      <c r="AE23" s="120">
        <v>0</v>
      </c>
      <c r="AF23" s="120">
        <v>13413</v>
      </c>
      <c r="AG23" s="120">
        <v>545182916.97000003</v>
      </c>
    </row>
    <row r="24" spans="1:33" s="24" customFormat="1" ht="11.25" customHeight="1" x14ac:dyDescent="0.2">
      <c r="A24" s="29" t="s">
        <v>118</v>
      </c>
      <c r="B24" s="121">
        <v>578</v>
      </c>
      <c r="C24" s="121">
        <v>1184578.3600000001</v>
      </c>
      <c r="D24" s="121">
        <v>0</v>
      </c>
      <c r="E24" s="121">
        <v>219</v>
      </c>
      <c r="F24" s="121">
        <v>46495.360000000001</v>
      </c>
      <c r="G24" s="121">
        <v>0</v>
      </c>
      <c r="H24" s="121">
        <v>510</v>
      </c>
      <c r="I24" s="121">
        <v>134073.60999999999</v>
      </c>
      <c r="J24" s="124">
        <v>0</v>
      </c>
      <c r="K24" s="121">
        <v>567</v>
      </c>
      <c r="L24" s="121">
        <v>279235.87</v>
      </c>
      <c r="M24" s="121">
        <v>0</v>
      </c>
      <c r="N24" s="121">
        <v>1675</v>
      </c>
      <c r="O24" s="121">
        <v>1994709.36</v>
      </c>
      <c r="P24" s="121">
        <v>0</v>
      </c>
      <c r="Q24" s="121">
        <v>1137</v>
      </c>
      <c r="R24" s="121">
        <v>4169929.49</v>
      </c>
      <c r="S24" s="124">
        <v>0</v>
      </c>
      <c r="T24" s="121">
        <v>434</v>
      </c>
      <c r="U24" s="121">
        <v>2897769.78</v>
      </c>
      <c r="V24" s="121">
        <v>0</v>
      </c>
      <c r="W24" s="121">
        <v>512</v>
      </c>
      <c r="X24" s="121">
        <v>5595655.3499999996</v>
      </c>
      <c r="Y24" s="121">
        <v>0</v>
      </c>
      <c r="Z24" s="121">
        <v>780</v>
      </c>
      <c r="AA24" s="121">
        <v>22147749.77</v>
      </c>
      <c r="AB24" s="124">
        <v>0</v>
      </c>
      <c r="AC24" s="121">
        <v>594</v>
      </c>
      <c r="AD24" s="121">
        <v>382897753.26999998</v>
      </c>
      <c r="AE24" s="121">
        <v>0</v>
      </c>
      <c r="AF24" s="121">
        <v>7006</v>
      </c>
      <c r="AG24" s="121">
        <v>421347950.22000003</v>
      </c>
    </row>
    <row r="25" spans="1:33" s="24" customFormat="1" ht="11.25" customHeight="1" x14ac:dyDescent="0.2">
      <c r="A25" s="29" t="s">
        <v>119</v>
      </c>
      <c r="B25" s="126">
        <v>387</v>
      </c>
      <c r="C25" s="126">
        <v>-10900840.390000001</v>
      </c>
      <c r="D25" s="126">
        <v>0</v>
      </c>
      <c r="E25" s="126">
        <v>53</v>
      </c>
      <c r="F25" s="126">
        <v>-16568.86</v>
      </c>
      <c r="G25" s="126">
        <v>0</v>
      </c>
      <c r="H25" s="126">
        <v>165</v>
      </c>
      <c r="I25" s="126">
        <v>167624.01</v>
      </c>
      <c r="J25" s="129">
        <v>0</v>
      </c>
      <c r="K25" s="126">
        <v>217</v>
      </c>
      <c r="L25" s="126">
        <v>77548.53</v>
      </c>
      <c r="M25" s="126">
        <v>0</v>
      </c>
      <c r="N25" s="126">
        <v>1048</v>
      </c>
      <c r="O25" s="126">
        <v>779372.57</v>
      </c>
      <c r="P25" s="126">
        <v>0</v>
      </c>
      <c r="Q25" s="126">
        <v>1100</v>
      </c>
      <c r="R25" s="126">
        <v>1680275.49</v>
      </c>
      <c r="S25" s="129">
        <v>0</v>
      </c>
      <c r="T25" s="126">
        <v>495</v>
      </c>
      <c r="U25" s="126">
        <v>2101329.83</v>
      </c>
      <c r="V25" s="126">
        <v>0</v>
      </c>
      <c r="W25" s="126">
        <v>663</v>
      </c>
      <c r="X25" s="126">
        <v>4215145.24</v>
      </c>
      <c r="Y25" s="126">
        <v>0</v>
      </c>
      <c r="Z25" s="126">
        <v>993</v>
      </c>
      <c r="AA25" s="126">
        <v>18207199.690000001</v>
      </c>
      <c r="AB25" s="129">
        <v>0</v>
      </c>
      <c r="AC25" s="126">
        <v>834</v>
      </c>
      <c r="AD25" s="126">
        <v>465385694.98000002</v>
      </c>
      <c r="AE25" s="126">
        <v>0</v>
      </c>
      <c r="AF25" s="126">
        <v>5955</v>
      </c>
      <c r="AG25" s="126">
        <v>481696781.10000002</v>
      </c>
    </row>
    <row r="26" spans="1:33" s="24" customFormat="1" ht="11.25" customHeight="1" x14ac:dyDescent="0.2">
      <c r="A26" s="30" t="s">
        <v>120</v>
      </c>
      <c r="B26" s="127">
        <v>841</v>
      </c>
      <c r="C26" s="127">
        <v>-9716262.0299999993</v>
      </c>
      <c r="D26" s="127">
        <v>0</v>
      </c>
      <c r="E26" s="127">
        <v>249</v>
      </c>
      <c r="F26" s="127">
        <v>29926.49</v>
      </c>
      <c r="G26" s="127">
        <v>0</v>
      </c>
      <c r="H26" s="127">
        <v>582</v>
      </c>
      <c r="I26" s="127">
        <v>301697.62</v>
      </c>
      <c r="J26" s="129">
        <v>0</v>
      </c>
      <c r="K26" s="127">
        <v>658</v>
      </c>
      <c r="L26" s="127">
        <v>356784.4</v>
      </c>
      <c r="M26" s="127">
        <v>0</v>
      </c>
      <c r="N26" s="127">
        <v>2076</v>
      </c>
      <c r="O26" s="127">
        <v>2774081.92</v>
      </c>
      <c r="P26" s="127">
        <v>0</v>
      </c>
      <c r="Q26" s="127">
        <v>1588</v>
      </c>
      <c r="R26" s="127">
        <v>5850204.9800000004</v>
      </c>
      <c r="S26" s="129">
        <v>0</v>
      </c>
      <c r="T26" s="127">
        <v>650</v>
      </c>
      <c r="U26" s="127">
        <v>4999099.6100000003</v>
      </c>
      <c r="V26" s="127">
        <v>0</v>
      </c>
      <c r="W26" s="127">
        <v>802</v>
      </c>
      <c r="X26" s="127">
        <v>9810800.5899999999</v>
      </c>
      <c r="Y26" s="127">
        <v>0</v>
      </c>
      <c r="Z26" s="127">
        <v>1171</v>
      </c>
      <c r="AA26" s="127">
        <v>40354949.469999999</v>
      </c>
      <c r="AB26" s="129">
        <v>0</v>
      </c>
      <c r="AC26" s="127">
        <v>881</v>
      </c>
      <c r="AD26" s="127">
        <v>848283448.25</v>
      </c>
      <c r="AE26" s="127">
        <v>0</v>
      </c>
      <c r="AF26" s="127">
        <v>9498</v>
      </c>
      <c r="AG26" s="127">
        <v>903044731.32000005</v>
      </c>
    </row>
    <row r="27" spans="1:33" s="24" customFormat="1" ht="11.25" customHeight="1" x14ac:dyDescent="0.2">
      <c r="A27" s="30" t="s">
        <v>121</v>
      </c>
      <c r="B27" s="127">
        <v>2042</v>
      </c>
      <c r="C27" s="127">
        <v>-4588506.5599999996</v>
      </c>
      <c r="D27" s="127">
        <v>0</v>
      </c>
      <c r="E27" s="127">
        <v>547</v>
      </c>
      <c r="F27" s="127">
        <v>181381.16</v>
      </c>
      <c r="G27" s="127">
        <v>0</v>
      </c>
      <c r="H27" s="127">
        <v>1056</v>
      </c>
      <c r="I27" s="127">
        <v>704031.01</v>
      </c>
      <c r="J27" s="129">
        <v>0</v>
      </c>
      <c r="K27" s="127">
        <v>1113</v>
      </c>
      <c r="L27" s="127">
        <v>908831.24</v>
      </c>
      <c r="M27" s="127">
        <v>0</v>
      </c>
      <c r="N27" s="127">
        <v>3134</v>
      </c>
      <c r="O27" s="127">
        <v>7418801.9800000004</v>
      </c>
      <c r="P27" s="127">
        <v>0</v>
      </c>
      <c r="Q27" s="127">
        <v>2127</v>
      </c>
      <c r="R27" s="127">
        <v>15421952.390000001</v>
      </c>
      <c r="S27" s="129">
        <v>0</v>
      </c>
      <c r="T27" s="127">
        <v>832</v>
      </c>
      <c r="U27" s="127">
        <v>11140705.83</v>
      </c>
      <c r="V27" s="127">
        <v>0</v>
      </c>
      <c r="W27" s="127">
        <v>959</v>
      </c>
      <c r="X27" s="127">
        <v>22420399.98</v>
      </c>
      <c r="Y27" s="127">
        <v>0</v>
      </c>
      <c r="Z27" s="127">
        <v>1294</v>
      </c>
      <c r="AA27" s="127">
        <v>85717358.280000001</v>
      </c>
      <c r="AB27" s="129">
        <v>0</v>
      </c>
      <c r="AC27" s="127">
        <v>911</v>
      </c>
      <c r="AD27" s="127">
        <v>1308902692.97</v>
      </c>
      <c r="AE27" s="127">
        <v>0</v>
      </c>
      <c r="AF27" s="127">
        <v>14015</v>
      </c>
      <c r="AG27" s="127">
        <v>1448227648.29</v>
      </c>
    </row>
    <row r="28" spans="1:33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4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4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4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</row>
    <row r="29" spans="1:33" s="24" customFormat="1" ht="11.25" customHeight="1" x14ac:dyDescent="0.2">
      <c r="A29" s="29" t="s">
        <v>123</v>
      </c>
      <c r="B29" s="121">
        <v>2535</v>
      </c>
      <c r="C29" s="121">
        <v>6806249.3700000001</v>
      </c>
      <c r="D29" s="121">
        <v>0</v>
      </c>
      <c r="E29" s="121">
        <v>541</v>
      </c>
      <c r="F29" s="121">
        <v>176480.47</v>
      </c>
      <c r="G29" s="121">
        <v>0</v>
      </c>
      <c r="H29" s="121">
        <v>1045</v>
      </c>
      <c r="I29" s="121">
        <v>365187.38</v>
      </c>
      <c r="J29" s="124">
        <v>0</v>
      </c>
      <c r="K29" s="121">
        <v>1103</v>
      </c>
      <c r="L29" s="121">
        <v>276432.8</v>
      </c>
      <c r="M29" s="121">
        <v>0</v>
      </c>
      <c r="N29" s="121">
        <v>3064</v>
      </c>
      <c r="O29" s="121">
        <v>1643178.98</v>
      </c>
      <c r="P29" s="121">
        <v>0</v>
      </c>
      <c r="Q29" s="121">
        <v>2062</v>
      </c>
      <c r="R29" s="121">
        <v>7473408.4500000002</v>
      </c>
      <c r="S29" s="124">
        <v>0</v>
      </c>
      <c r="T29" s="121">
        <v>796</v>
      </c>
      <c r="U29" s="121">
        <v>4942094.1900000004</v>
      </c>
      <c r="V29" s="121">
        <v>0</v>
      </c>
      <c r="W29" s="121">
        <v>914</v>
      </c>
      <c r="X29" s="121">
        <v>7689528.6799999997</v>
      </c>
      <c r="Y29" s="121">
        <v>0</v>
      </c>
      <c r="Z29" s="121">
        <v>1235</v>
      </c>
      <c r="AA29" s="121">
        <v>35610116.399999999</v>
      </c>
      <c r="AB29" s="124">
        <v>0</v>
      </c>
      <c r="AC29" s="121">
        <v>856</v>
      </c>
      <c r="AD29" s="121">
        <v>455109092.12</v>
      </c>
      <c r="AE29" s="121">
        <v>0</v>
      </c>
      <c r="AF29" s="121">
        <v>14151</v>
      </c>
      <c r="AG29" s="121">
        <v>520091768.83999997</v>
      </c>
    </row>
    <row r="30" spans="1:33" s="24" customFormat="1" ht="11.25" customHeight="1" x14ac:dyDescent="0.2">
      <c r="A30" s="29" t="s">
        <v>124</v>
      </c>
      <c r="B30" s="121">
        <v>618</v>
      </c>
      <c r="C30" s="121">
        <v>2250955.37</v>
      </c>
      <c r="D30" s="121">
        <v>0</v>
      </c>
      <c r="E30" s="121">
        <v>286</v>
      </c>
      <c r="F30" s="121">
        <v>21234.93</v>
      </c>
      <c r="G30" s="121">
        <v>0</v>
      </c>
      <c r="H30" s="121">
        <v>619</v>
      </c>
      <c r="I30" s="121">
        <v>129223.78</v>
      </c>
      <c r="J30" s="124">
        <v>0</v>
      </c>
      <c r="K30" s="121">
        <v>696</v>
      </c>
      <c r="L30" s="121">
        <v>276630.39</v>
      </c>
      <c r="M30" s="121">
        <v>0</v>
      </c>
      <c r="N30" s="121">
        <v>2206</v>
      </c>
      <c r="O30" s="121">
        <v>2834411.89</v>
      </c>
      <c r="P30" s="121">
        <v>0</v>
      </c>
      <c r="Q30" s="121">
        <v>1587</v>
      </c>
      <c r="R30" s="121">
        <v>6455034.6600000001</v>
      </c>
      <c r="S30" s="124">
        <v>0</v>
      </c>
      <c r="T30" s="121">
        <v>606</v>
      </c>
      <c r="U30" s="121">
        <v>4804494.6399999997</v>
      </c>
      <c r="V30" s="121">
        <v>0</v>
      </c>
      <c r="W30" s="121">
        <v>710</v>
      </c>
      <c r="X30" s="121">
        <v>9807115.6600000001</v>
      </c>
      <c r="Y30" s="121">
        <v>0</v>
      </c>
      <c r="Z30" s="121">
        <v>904</v>
      </c>
      <c r="AA30" s="121">
        <v>32886851.09</v>
      </c>
      <c r="AB30" s="124">
        <v>0</v>
      </c>
      <c r="AC30" s="121">
        <v>637</v>
      </c>
      <c r="AD30" s="121">
        <v>333830234.94</v>
      </c>
      <c r="AE30" s="121">
        <v>0</v>
      </c>
      <c r="AF30" s="121">
        <v>8869</v>
      </c>
      <c r="AG30" s="121">
        <v>393296187.33999997</v>
      </c>
    </row>
    <row r="31" spans="1:33" s="24" customFormat="1" ht="11.25" customHeight="1" x14ac:dyDescent="0.2">
      <c r="A31" s="31" t="s">
        <v>125</v>
      </c>
      <c r="B31" s="126">
        <v>1495</v>
      </c>
      <c r="C31" s="126">
        <v>-4421041.96</v>
      </c>
      <c r="D31" s="126">
        <v>0</v>
      </c>
      <c r="E31" s="126">
        <v>262</v>
      </c>
      <c r="F31" s="126">
        <v>-297253.23</v>
      </c>
      <c r="G31" s="126">
        <v>0</v>
      </c>
      <c r="H31" s="126">
        <v>444</v>
      </c>
      <c r="I31" s="126">
        <v>-829344.71</v>
      </c>
      <c r="J31" s="129">
        <v>0</v>
      </c>
      <c r="K31" s="126">
        <v>423</v>
      </c>
      <c r="L31" s="126">
        <v>-631484.24</v>
      </c>
      <c r="M31" s="126">
        <v>0</v>
      </c>
      <c r="N31" s="126">
        <v>911</v>
      </c>
      <c r="O31" s="126">
        <v>-3868166.96</v>
      </c>
      <c r="P31" s="126">
        <v>0</v>
      </c>
      <c r="Q31" s="126">
        <v>525</v>
      </c>
      <c r="R31" s="126">
        <v>-10219539.34</v>
      </c>
      <c r="S31" s="129">
        <v>0</v>
      </c>
      <c r="T31" s="126">
        <v>219</v>
      </c>
      <c r="U31" s="126">
        <v>-4503667.7300000004</v>
      </c>
      <c r="V31" s="126">
        <v>0</v>
      </c>
      <c r="W31" s="126">
        <v>239</v>
      </c>
      <c r="X31" s="126">
        <v>-4976756.75</v>
      </c>
      <c r="Y31" s="126">
        <v>0</v>
      </c>
      <c r="Z31" s="126">
        <v>379</v>
      </c>
      <c r="AA31" s="126">
        <v>-22076427.559999999</v>
      </c>
      <c r="AB31" s="129">
        <v>0</v>
      </c>
      <c r="AC31" s="126">
        <v>252</v>
      </c>
      <c r="AD31" s="126">
        <v>-181639047.31</v>
      </c>
      <c r="AE31" s="126">
        <v>0</v>
      </c>
      <c r="AF31" s="126">
        <v>5149</v>
      </c>
      <c r="AG31" s="126">
        <v>-233462729.80000001</v>
      </c>
    </row>
    <row r="32" spans="1:33" s="24" customFormat="1" ht="11.25" customHeight="1" x14ac:dyDescent="0.2">
      <c r="A32" s="30" t="s">
        <v>126</v>
      </c>
      <c r="B32" s="127">
        <v>2596</v>
      </c>
      <c r="C32" s="127">
        <v>4636162.78</v>
      </c>
      <c r="D32" s="127">
        <v>0</v>
      </c>
      <c r="E32" s="127">
        <v>564</v>
      </c>
      <c r="F32" s="127">
        <v>-99537.83</v>
      </c>
      <c r="G32" s="127">
        <v>0</v>
      </c>
      <c r="H32" s="127">
        <v>1082</v>
      </c>
      <c r="I32" s="127">
        <v>-334933.55</v>
      </c>
      <c r="J32" s="129">
        <v>0</v>
      </c>
      <c r="K32" s="127">
        <v>1136</v>
      </c>
      <c r="L32" s="127">
        <v>-78421.05</v>
      </c>
      <c r="M32" s="127">
        <v>0</v>
      </c>
      <c r="N32" s="127">
        <v>3144</v>
      </c>
      <c r="O32" s="127">
        <v>609423.92000000004</v>
      </c>
      <c r="P32" s="127">
        <v>0</v>
      </c>
      <c r="Q32" s="127">
        <v>2128</v>
      </c>
      <c r="R32" s="127">
        <v>3708903.76</v>
      </c>
      <c r="S32" s="129">
        <v>0</v>
      </c>
      <c r="T32" s="127">
        <v>831</v>
      </c>
      <c r="U32" s="127">
        <v>5242921.0999999996</v>
      </c>
      <c r="V32" s="127">
        <v>0</v>
      </c>
      <c r="W32" s="127">
        <v>952</v>
      </c>
      <c r="X32" s="127">
        <v>12519887.59</v>
      </c>
      <c r="Y32" s="127">
        <v>0</v>
      </c>
      <c r="Z32" s="127">
        <v>1296</v>
      </c>
      <c r="AA32" s="127">
        <v>46420539.93</v>
      </c>
      <c r="AB32" s="129">
        <v>0</v>
      </c>
      <c r="AC32" s="127">
        <v>896</v>
      </c>
      <c r="AD32" s="127">
        <v>607300279.74000001</v>
      </c>
      <c r="AE32" s="127">
        <v>0</v>
      </c>
      <c r="AF32" s="127">
        <v>14625</v>
      </c>
      <c r="AG32" s="127">
        <v>679925226.38</v>
      </c>
    </row>
    <row r="33" spans="1:33" s="24" customFormat="1" ht="11.25" customHeight="1" thickBot="1" x14ac:dyDescent="0.25">
      <c r="A33" s="32" t="s">
        <v>127</v>
      </c>
      <c r="B33" s="131">
        <v>2326</v>
      </c>
      <c r="C33" s="131">
        <v>47656.22</v>
      </c>
      <c r="D33" s="131">
        <v>0</v>
      </c>
      <c r="E33" s="131">
        <v>568</v>
      </c>
      <c r="F33" s="131">
        <v>81843.33</v>
      </c>
      <c r="G33" s="131">
        <v>0</v>
      </c>
      <c r="H33" s="131">
        <v>1088</v>
      </c>
      <c r="I33" s="131">
        <v>369097.46</v>
      </c>
      <c r="J33" s="132">
        <v>0</v>
      </c>
      <c r="K33" s="131">
        <v>1148</v>
      </c>
      <c r="L33" s="131">
        <v>830410.18</v>
      </c>
      <c r="M33" s="131">
        <v>0</v>
      </c>
      <c r="N33" s="131">
        <v>3174</v>
      </c>
      <c r="O33" s="131">
        <v>8028225.8899999997</v>
      </c>
      <c r="P33" s="131">
        <v>0</v>
      </c>
      <c r="Q33" s="131">
        <v>2146</v>
      </c>
      <c r="R33" s="131">
        <v>19130856.16</v>
      </c>
      <c r="S33" s="132">
        <v>0</v>
      </c>
      <c r="T33" s="131">
        <v>839</v>
      </c>
      <c r="U33" s="131">
        <v>16383626.93</v>
      </c>
      <c r="V33" s="131">
        <v>0</v>
      </c>
      <c r="W33" s="131">
        <v>967</v>
      </c>
      <c r="X33" s="131">
        <v>34940287.57</v>
      </c>
      <c r="Y33" s="131">
        <v>0</v>
      </c>
      <c r="Z33" s="131">
        <v>1314</v>
      </c>
      <c r="AA33" s="131">
        <v>132137898.20999999</v>
      </c>
      <c r="AB33" s="132">
        <v>0</v>
      </c>
      <c r="AC33" s="131">
        <v>920</v>
      </c>
      <c r="AD33" s="131">
        <v>1916202972.71</v>
      </c>
      <c r="AE33" s="131">
        <v>0</v>
      </c>
      <c r="AF33" s="131">
        <v>14490</v>
      </c>
      <c r="AG33" s="131">
        <v>2128152874.6700001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7CBF-3373-4143-86EE-0865F27C7FDE}">
  <sheetPr codeName="Feuil42">
    <tabColor theme="9" tint="0.39997558519241921"/>
  </sheetPr>
  <dimension ref="A1:BT34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554687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  <col min="33" max="33" width="11.5546875" customWidth="1"/>
    <col min="34" max="34" width="2.6640625" customWidth="1"/>
    <col min="37" max="37" width="2.6640625" customWidth="1"/>
    <col min="40" max="40" width="2.6640625" customWidth="1"/>
    <col min="43" max="43" width="2.6640625" customWidth="1"/>
    <col min="45" max="45" width="11.5546875" customWidth="1"/>
    <col min="46" max="46" width="2.6640625" customWidth="1"/>
    <col min="49" max="49" width="2.6640625" customWidth="1"/>
    <col min="52" max="52" width="2.6640625" customWidth="1"/>
    <col min="55" max="55" width="2.6640625" customWidth="1"/>
    <col min="58" max="58" width="2.6640625" customWidth="1"/>
    <col min="61" max="61" width="2.6640625" customWidth="1"/>
    <col min="64" max="64" width="2.6640625" customWidth="1"/>
    <col min="67" max="67" width="2.6640625" customWidth="1"/>
    <col min="70" max="70" width="2.6640625" customWidth="1"/>
  </cols>
  <sheetData>
    <row r="1" spans="1:72" ht="11.25" customHeight="1" x14ac:dyDescent="0.3">
      <c r="A1" s="1" t="s">
        <v>189</v>
      </c>
    </row>
    <row r="2" spans="1:72" ht="11.25" customHeight="1" x14ac:dyDescent="0.3"/>
    <row r="3" spans="1:72" ht="11.25" customHeight="1" x14ac:dyDescent="0.3">
      <c r="A3" s="2" t="str">
        <f>'Liste des tableaux'!B41</f>
        <v>Statistiques sur le bilan des multinationales non financières selon le secteur d’activité économique et la taille des entreprises – 2021</v>
      </c>
    </row>
    <row r="4" spans="1:72" s="14" customFormat="1" ht="11.25" customHeight="1" thickBot="1" x14ac:dyDescent="0.3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</row>
    <row r="5" spans="1:72" s="24" customFormat="1" ht="11.25" customHeight="1" x14ac:dyDescent="0.2">
      <c r="A5" s="5"/>
      <c r="B5" s="190" t="s">
        <v>86</v>
      </c>
      <c r="C5" s="190"/>
      <c r="D5" s="190"/>
      <c r="E5" s="190"/>
      <c r="F5" s="190"/>
      <c r="G5" s="190"/>
      <c r="H5" s="190"/>
      <c r="I5" s="190"/>
      <c r="K5" s="190" t="s">
        <v>87</v>
      </c>
      <c r="L5" s="190"/>
      <c r="M5" s="190"/>
      <c r="N5" s="190"/>
      <c r="O5" s="190"/>
      <c r="P5" s="190"/>
      <c r="Q5" s="190"/>
      <c r="R5" s="190"/>
      <c r="T5" s="190" t="s">
        <v>88</v>
      </c>
      <c r="U5" s="190"/>
      <c r="V5" s="190"/>
      <c r="W5" s="190"/>
      <c r="X5" s="190"/>
      <c r="Y5" s="190"/>
      <c r="Z5" s="190"/>
      <c r="AA5" s="190"/>
      <c r="AC5" s="190" t="s">
        <v>89</v>
      </c>
      <c r="AD5" s="190"/>
      <c r="AE5" s="190"/>
      <c r="AF5" s="190"/>
      <c r="AG5" s="190"/>
      <c r="AH5" s="190"/>
      <c r="AI5" s="190"/>
      <c r="AJ5" s="190"/>
      <c r="AL5" s="190" t="s">
        <v>90</v>
      </c>
      <c r="AM5" s="190"/>
      <c r="AN5" s="190"/>
      <c r="AO5" s="190"/>
      <c r="AP5" s="190"/>
      <c r="AQ5" s="190"/>
      <c r="AR5" s="190"/>
      <c r="AS5" s="190"/>
      <c r="AU5" s="190" t="s">
        <v>91</v>
      </c>
      <c r="AV5" s="190"/>
      <c r="AW5" s="190"/>
      <c r="AX5" s="190"/>
      <c r="AY5" s="190"/>
      <c r="AZ5" s="190"/>
      <c r="BA5" s="190"/>
      <c r="BB5" s="190"/>
      <c r="BD5" s="190" t="s">
        <v>92</v>
      </c>
      <c r="BE5" s="190"/>
      <c r="BF5" s="190"/>
      <c r="BG5" s="190"/>
      <c r="BH5" s="190"/>
      <c r="BI5" s="190"/>
      <c r="BJ5" s="190"/>
      <c r="BK5" s="190"/>
      <c r="BM5" s="190" t="s">
        <v>94</v>
      </c>
      <c r="BN5" s="190"/>
      <c r="BO5" s="190"/>
      <c r="BP5" s="190"/>
      <c r="BQ5" s="190"/>
      <c r="BR5" s="190"/>
      <c r="BS5" s="190"/>
      <c r="BT5" s="190"/>
    </row>
    <row r="6" spans="1:72" s="24" customFormat="1" ht="11.25" customHeight="1" x14ac:dyDescent="0.2">
      <c r="A6" s="5"/>
      <c r="B6" s="193" t="s">
        <v>184</v>
      </c>
      <c r="C6" s="193"/>
      <c r="D6" s="26"/>
      <c r="E6" s="193" t="s">
        <v>97</v>
      </c>
      <c r="F6" s="193"/>
      <c r="G6" s="26"/>
      <c r="H6" s="193" t="s">
        <v>98</v>
      </c>
      <c r="I6" s="193"/>
      <c r="K6" s="193" t="s">
        <v>184</v>
      </c>
      <c r="L6" s="193"/>
      <c r="M6" s="26"/>
      <c r="N6" s="193" t="s">
        <v>97</v>
      </c>
      <c r="O6" s="193"/>
      <c r="P6" s="26"/>
      <c r="Q6" s="193" t="s">
        <v>98</v>
      </c>
      <c r="R6" s="193"/>
      <c r="T6" s="193" t="s">
        <v>184</v>
      </c>
      <c r="U6" s="193"/>
      <c r="V6" s="26"/>
      <c r="W6" s="193" t="s">
        <v>97</v>
      </c>
      <c r="X6" s="193"/>
      <c r="Y6" s="26"/>
      <c r="Z6" s="193" t="s">
        <v>98</v>
      </c>
      <c r="AA6" s="193"/>
      <c r="AC6" s="193" t="s">
        <v>184</v>
      </c>
      <c r="AD6" s="193"/>
      <c r="AE6" s="26"/>
      <c r="AF6" s="193" t="s">
        <v>97</v>
      </c>
      <c r="AG6" s="193"/>
      <c r="AH6" s="26"/>
      <c r="AI6" s="193" t="s">
        <v>98</v>
      </c>
      <c r="AJ6" s="193"/>
      <c r="AL6" s="193" t="s">
        <v>184</v>
      </c>
      <c r="AM6" s="193"/>
      <c r="AN6" s="26"/>
      <c r="AO6" s="193" t="s">
        <v>97</v>
      </c>
      <c r="AP6" s="193"/>
      <c r="AQ6" s="26"/>
      <c r="AR6" s="193" t="s">
        <v>98</v>
      </c>
      <c r="AS6" s="193"/>
      <c r="AU6" s="193" t="s">
        <v>184</v>
      </c>
      <c r="AV6" s="193"/>
      <c r="AW6" s="26"/>
      <c r="AX6" s="193" t="s">
        <v>97</v>
      </c>
      <c r="AY6" s="193"/>
      <c r="AZ6" s="26"/>
      <c r="BA6" s="193" t="s">
        <v>98</v>
      </c>
      <c r="BB6" s="193"/>
      <c r="BD6" s="193" t="s">
        <v>184</v>
      </c>
      <c r="BE6" s="193"/>
      <c r="BF6" s="26"/>
      <c r="BG6" s="193" t="s">
        <v>97</v>
      </c>
      <c r="BH6" s="193"/>
      <c r="BI6" s="26"/>
      <c r="BJ6" s="193" t="s">
        <v>98</v>
      </c>
      <c r="BK6" s="193"/>
      <c r="BM6" s="193" t="s">
        <v>184</v>
      </c>
      <c r="BN6" s="193"/>
      <c r="BO6" s="26"/>
      <c r="BP6" s="193" t="s">
        <v>97</v>
      </c>
      <c r="BQ6" s="193"/>
      <c r="BR6" s="26"/>
      <c r="BS6" s="193" t="s">
        <v>98</v>
      </c>
      <c r="BT6" s="193"/>
    </row>
    <row r="7" spans="1:72" s="24" customFormat="1" ht="11.25" customHeight="1" x14ac:dyDescent="0.2">
      <c r="A7" s="9"/>
      <c r="B7" s="11" t="s">
        <v>16</v>
      </c>
      <c r="C7" s="11" t="s">
        <v>17</v>
      </c>
      <c r="D7" s="11"/>
      <c r="E7" s="11" t="s">
        <v>16</v>
      </c>
      <c r="F7" s="11" t="s">
        <v>17</v>
      </c>
      <c r="G7" s="11"/>
      <c r="H7" s="11" t="s">
        <v>16</v>
      </c>
      <c r="I7" s="11" t="s">
        <v>17</v>
      </c>
      <c r="J7" s="27"/>
      <c r="K7" s="11" t="s">
        <v>16</v>
      </c>
      <c r="L7" s="11" t="s">
        <v>17</v>
      </c>
      <c r="M7" s="11"/>
      <c r="N7" s="11" t="s">
        <v>16</v>
      </c>
      <c r="O7" s="11" t="s">
        <v>17</v>
      </c>
      <c r="P7" s="11"/>
      <c r="Q7" s="11" t="s">
        <v>16</v>
      </c>
      <c r="R7" s="11" t="s">
        <v>17</v>
      </c>
      <c r="S7" s="27"/>
      <c r="T7" s="11" t="s">
        <v>16</v>
      </c>
      <c r="U7" s="11" t="s">
        <v>17</v>
      </c>
      <c r="V7" s="11"/>
      <c r="W7" s="11" t="s">
        <v>16</v>
      </c>
      <c r="X7" s="11" t="s">
        <v>17</v>
      </c>
      <c r="Y7" s="11"/>
      <c r="Z7" s="11" t="s">
        <v>16</v>
      </c>
      <c r="AA7" s="11" t="s">
        <v>17</v>
      </c>
      <c r="AB7" s="27"/>
      <c r="AC7" s="11" t="s">
        <v>16</v>
      </c>
      <c r="AD7" s="11" t="s">
        <v>17</v>
      </c>
      <c r="AE7" s="11"/>
      <c r="AF7" s="11" t="s">
        <v>16</v>
      </c>
      <c r="AG7" s="11" t="s">
        <v>17</v>
      </c>
      <c r="AH7" s="11"/>
      <c r="AI7" s="11" t="s">
        <v>16</v>
      </c>
      <c r="AJ7" s="11" t="s">
        <v>17</v>
      </c>
      <c r="AK7" s="27"/>
      <c r="AL7" s="11" t="s">
        <v>16</v>
      </c>
      <c r="AM7" s="11" t="s">
        <v>17</v>
      </c>
      <c r="AN7" s="11"/>
      <c r="AO7" s="11" t="s">
        <v>16</v>
      </c>
      <c r="AP7" s="11" t="s">
        <v>17</v>
      </c>
      <c r="AQ7" s="11"/>
      <c r="AR7" s="11" t="s">
        <v>16</v>
      </c>
      <c r="AS7" s="11" t="s">
        <v>17</v>
      </c>
      <c r="AT7" s="27"/>
      <c r="AU7" s="11" t="s">
        <v>16</v>
      </c>
      <c r="AV7" s="11" t="s">
        <v>17</v>
      </c>
      <c r="AW7" s="11"/>
      <c r="AX7" s="11" t="s">
        <v>16</v>
      </c>
      <c r="AY7" s="11" t="s">
        <v>17</v>
      </c>
      <c r="AZ7" s="11"/>
      <c r="BA7" s="11" t="s">
        <v>16</v>
      </c>
      <c r="BB7" s="11" t="s">
        <v>17</v>
      </c>
      <c r="BC7" s="27"/>
      <c r="BD7" s="11" t="s">
        <v>16</v>
      </c>
      <c r="BE7" s="11" t="s">
        <v>17</v>
      </c>
      <c r="BF7" s="11"/>
      <c r="BG7" s="11" t="s">
        <v>16</v>
      </c>
      <c r="BH7" s="11" t="s">
        <v>17</v>
      </c>
      <c r="BI7" s="11"/>
      <c r="BJ7" s="11" t="s">
        <v>16</v>
      </c>
      <c r="BK7" s="11" t="s">
        <v>17</v>
      </c>
      <c r="BL7" s="27"/>
      <c r="BM7" s="11" t="s">
        <v>16</v>
      </c>
      <c r="BN7" s="11" t="s">
        <v>17</v>
      </c>
      <c r="BO7" s="11"/>
      <c r="BP7" s="11" t="s">
        <v>16</v>
      </c>
      <c r="BQ7" s="11" t="s">
        <v>17</v>
      </c>
      <c r="BR7" s="11"/>
      <c r="BS7" s="11" t="s">
        <v>16</v>
      </c>
      <c r="BT7" s="11" t="s">
        <v>17</v>
      </c>
    </row>
    <row r="8" spans="1:72" s="24" customFormat="1" ht="11.25" customHeight="1" x14ac:dyDescent="0.2">
      <c r="A8" s="28" t="s">
        <v>101</v>
      </c>
      <c r="B8" s="120">
        <v>321</v>
      </c>
      <c r="C8" s="120">
        <v>0</v>
      </c>
      <c r="D8" s="120">
        <v>0</v>
      </c>
      <c r="E8" s="120">
        <v>37</v>
      </c>
      <c r="F8" s="121">
        <v>0</v>
      </c>
      <c r="G8" s="124">
        <v>0</v>
      </c>
      <c r="H8" s="120">
        <v>358</v>
      </c>
      <c r="I8" s="120">
        <v>0</v>
      </c>
      <c r="J8" s="120">
        <v>0</v>
      </c>
      <c r="K8" s="120">
        <v>170</v>
      </c>
      <c r="L8" s="120">
        <v>0</v>
      </c>
      <c r="M8" s="120">
        <v>0</v>
      </c>
      <c r="N8" s="120">
        <v>65</v>
      </c>
      <c r="O8" s="121">
        <v>0</v>
      </c>
      <c r="P8" s="124">
        <v>0</v>
      </c>
      <c r="Q8" s="120">
        <v>235</v>
      </c>
      <c r="R8" s="120">
        <v>0</v>
      </c>
      <c r="S8" s="120">
        <v>0</v>
      </c>
      <c r="T8" s="120">
        <v>1823</v>
      </c>
      <c r="U8" s="120">
        <v>0</v>
      </c>
      <c r="V8" s="120">
        <v>0</v>
      </c>
      <c r="W8" s="120">
        <v>763</v>
      </c>
      <c r="X8" s="121">
        <v>0</v>
      </c>
      <c r="Y8" s="124">
        <v>0</v>
      </c>
      <c r="Z8" s="120">
        <v>2586</v>
      </c>
      <c r="AA8" s="120">
        <v>0</v>
      </c>
      <c r="AB8" s="120">
        <v>0</v>
      </c>
      <c r="AC8" s="120">
        <v>919</v>
      </c>
      <c r="AD8" s="120">
        <v>0</v>
      </c>
      <c r="AE8" s="120">
        <v>0</v>
      </c>
      <c r="AF8" s="120">
        <v>101</v>
      </c>
      <c r="AG8" s="121">
        <v>0</v>
      </c>
      <c r="AH8" s="124">
        <v>0</v>
      </c>
      <c r="AI8" s="120">
        <v>1020</v>
      </c>
      <c r="AJ8" s="120">
        <v>0</v>
      </c>
      <c r="AK8" s="120">
        <v>0</v>
      </c>
      <c r="AL8" s="120">
        <v>706</v>
      </c>
      <c r="AM8" s="120">
        <v>0</v>
      </c>
      <c r="AN8" s="120">
        <v>0</v>
      </c>
      <c r="AO8" s="120">
        <v>207</v>
      </c>
      <c r="AP8" s="121">
        <v>0</v>
      </c>
      <c r="AQ8" s="124">
        <v>0</v>
      </c>
      <c r="AR8" s="120">
        <v>913</v>
      </c>
      <c r="AS8" s="120">
        <v>0</v>
      </c>
      <c r="AT8" s="120">
        <v>0</v>
      </c>
      <c r="AU8" s="120">
        <v>1490</v>
      </c>
      <c r="AV8" s="120">
        <v>0</v>
      </c>
      <c r="AW8" s="120">
        <v>0</v>
      </c>
      <c r="AX8" s="120">
        <v>586</v>
      </c>
      <c r="AY8" s="121">
        <v>0</v>
      </c>
      <c r="AZ8" s="124">
        <v>0</v>
      </c>
      <c r="BA8" s="120">
        <v>2076</v>
      </c>
      <c r="BB8" s="120">
        <v>0</v>
      </c>
      <c r="BC8" s="120">
        <v>0</v>
      </c>
      <c r="BD8" s="120">
        <v>809</v>
      </c>
      <c r="BE8" s="120">
        <v>0</v>
      </c>
      <c r="BF8" s="120">
        <v>0</v>
      </c>
      <c r="BG8" s="120">
        <v>210</v>
      </c>
      <c r="BH8" s="121">
        <v>0</v>
      </c>
      <c r="BI8" s="124">
        <v>0</v>
      </c>
      <c r="BJ8" s="120">
        <v>1019</v>
      </c>
      <c r="BK8" s="120">
        <v>0</v>
      </c>
      <c r="BL8" s="120">
        <v>0</v>
      </c>
      <c r="BM8" s="120">
        <v>6935</v>
      </c>
      <c r="BN8" s="120">
        <v>0</v>
      </c>
      <c r="BO8" s="120">
        <v>0</v>
      </c>
      <c r="BP8" s="120">
        <v>845</v>
      </c>
      <c r="BQ8" s="121">
        <v>0</v>
      </c>
      <c r="BR8" s="124">
        <v>0</v>
      </c>
      <c r="BS8" s="120">
        <v>7780</v>
      </c>
      <c r="BT8" s="120">
        <v>0</v>
      </c>
    </row>
    <row r="9" spans="1:72" s="24" customFormat="1" ht="11.25" customHeight="1" x14ac:dyDescent="0.2">
      <c r="A9" s="28" t="s">
        <v>102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4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4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4">
        <v>0</v>
      </c>
      <c r="Z9" s="121">
        <v>0</v>
      </c>
      <c r="AA9" s="121">
        <v>0</v>
      </c>
      <c r="AB9" s="121">
        <v>0</v>
      </c>
      <c r="AC9" s="121">
        <v>0</v>
      </c>
      <c r="AD9" s="121">
        <v>0</v>
      </c>
      <c r="AE9" s="121">
        <v>0</v>
      </c>
      <c r="AF9" s="121">
        <v>0</v>
      </c>
      <c r="AG9" s="121">
        <v>0</v>
      </c>
      <c r="AH9" s="124">
        <v>0</v>
      </c>
      <c r="AI9" s="121">
        <v>0</v>
      </c>
      <c r="AJ9" s="121">
        <v>0</v>
      </c>
      <c r="AK9" s="121">
        <v>0</v>
      </c>
      <c r="AL9" s="121">
        <v>0</v>
      </c>
      <c r="AM9" s="121">
        <v>0</v>
      </c>
      <c r="AN9" s="121">
        <v>0</v>
      </c>
      <c r="AO9" s="121">
        <v>0</v>
      </c>
      <c r="AP9" s="121">
        <v>0</v>
      </c>
      <c r="AQ9" s="124">
        <v>0</v>
      </c>
      <c r="AR9" s="121">
        <v>0</v>
      </c>
      <c r="AS9" s="121">
        <v>0</v>
      </c>
      <c r="AT9" s="121">
        <v>0</v>
      </c>
      <c r="AU9" s="121">
        <v>0</v>
      </c>
      <c r="AV9" s="121">
        <v>0</v>
      </c>
      <c r="AW9" s="121">
        <v>0</v>
      </c>
      <c r="AX9" s="121">
        <v>0</v>
      </c>
      <c r="AY9" s="121">
        <v>0</v>
      </c>
      <c r="AZ9" s="124">
        <v>0</v>
      </c>
      <c r="BA9" s="121">
        <v>0</v>
      </c>
      <c r="BB9" s="121">
        <v>0</v>
      </c>
      <c r="BC9" s="121">
        <v>0</v>
      </c>
      <c r="BD9" s="121">
        <v>0</v>
      </c>
      <c r="BE9" s="121">
        <v>0</v>
      </c>
      <c r="BF9" s="121">
        <v>0</v>
      </c>
      <c r="BG9" s="121">
        <v>0</v>
      </c>
      <c r="BH9" s="121">
        <v>0</v>
      </c>
      <c r="BI9" s="124">
        <v>0</v>
      </c>
      <c r="BJ9" s="121">
        <v>0</v>
      </c>
      <c r="BK9" s="121">
        <v>0</v>
      </c>
      <c r="BL9" s="121">
        <v>0</v>
      </c>
      <c r="BM9" s="121">
        <v>0</v>
      </c>
      <c r="BN9" s="121">
        <v>0</v>
      </c>
      <c r="BO9" s="121">
        <v>0</v>
      </c>
      <c r="BP9" s="121">
        <v>0</v>
      </c>
      <c r="BQ9" s="121">
        <v>0</v>
      </c>
      <c r="BR9" s="124">
        <v>0</v>
      </c>
      <c r="BS9" s="121">
        <v>0</v>
      </c>
      <c r="BT9" s="121">
        <v>0</v>
      </c>
    </row>
    <row r="10" spans="1:72" s="24" customFormat="1" ht="11.25" customHeight="1" x14ac:dyDescent="0.2">
      <c r="A10" s="29" t="s">
        <v>103</v>
      </c>
      <c r="B10" s="177">
        <v>214</v>
      </c>
      <c r="C10" s="177">
        <v>178393.95</v>
      </c>
      <c r="D10" s="121">
        <v>0</v>
      </c>
      <c r="E10" s="177">
        <v>34</v>
      </c>
      <c r="F10" s="177">
        <v>1129272.27</v>
      </c>
      <c r="G10" s="124">
        <v>0</v>
      </c>
      <c r="H10" s="177">
        <v>248</v>
      </c>
      <c r="I10" s="177">
        <v>1307666.22</v>
      </c>
      <c r="J10" s="121">
        <v>0</v>
      </c>
      <c r="K10" s="177">
        <v>93</v>
      </c>
      <c r="L10" s="177">
        <v>103709.83</v>
      </c>
      <c r="M10" s="121">
        <v>0</v>
      </c>
      <c r="N10" s="177">
        <v>54</v>
      </c>
      <c r="O10" s="177">
        <v>18516979.059999999</v>
      </c>
      <c r="P10" s="124">
        <v>0</v>
      </c>
      <c r="Q10" s="177">
        <v>147</v>
      </c>
      <c r="R10" s="177">
        <v>18620688.890000001</v>
      </c>
      <c r="S10" s="121">
        <v>0</v>
      </c>
      <c r="T10" s="177">
        <v>1356</v>
      </c>
      <c r="U10" s="177">
        <v>3098638.91</v>
      </c>
      <c r="V10" s="121">
        <v>0</v>
      </c>
      <c r="W10" s="177">
        <v>690</v>
      </c>
      <c r="X10" s="177">
        <v>33016035.48</v>
      </c>
      <c r="Y10" s="124">
        <v>0</v>
      </c>
      <c r="Z10" s="177">
        <v>2046</v>
      </c>
      <c r="AA10" s="177">
        <v>36114674.390000001</v>
      </c>
      <c r="AB10" s="121">
        <v>0</v>
      </c>
      <c r="AC10" s="177">
        <v>589</v>
      </c>
      <c r="AD10" s="177">
        <v>862547.19</v>
      </c>
      <c r="AE10" s="121">
        <v>0</v>
      </c>
      <c r="AF10" s="177">
        <v>94</v>
      </c>
      <c r="AG10" s="177">
        <v>4824269.57</v>
      </c>
      <c r="AH10" s="124">
        <v>0</v>
      </c>
      <c r="AI10" s="177">
        <v>683</v>
      </c>
      <c r="AJ10" s="177">
        <v>5686816.7599999998</v>
      </c>
      <c r="AK10" s="121">
        <v>0</v>
      </c>
      <c r="AL10" s="177">
        <v>459</v>
      </c>
      <c r="AM10" s="177">
        <v>839309.32</v>
      </c>
      <c r="AN10" s="121">
        <v>0</v>
      </c>
      <c r="AO10" s="177">
        <v>190</v>
      </c>
      <c r="AP10" s="177">
        <v>11484865.66</v>
      </c>
      <c r="AQ10" s="124">
        <v>0</v>
      </c>
      <c r="AR10" s="177">
        <v>649</v>
      </c>
      <c r="AS10" s="177">
        <v>12324174.98</v>
      </c>
      <c r="AT10" s="121">
        <v>0</v>
      </c>
      <c r="AU10" s="177">
        <v>1081</v>
      </c>
      <c r="AV10" s="177">
        <v>2265487.11</v>
      </c>
      <c r="AW10" s="121">
        <v>0</v>
      </c>
      <c r="AX10" s="177">
        <v>537</v>
      </c>
      <c r="AY10" s="177">
        <v>43145637.759999998</v>
      </c>
      <c r="AZ10" s="124">
        <v>0</v>
      </c>
      <c r="BA10" s="177">
        <v>1618</v>
      </c>
      <c r="BB10" s="177">
        <v>45411124.869999997</v>
      </c>
      <c r="BC10" s="121">
        <v>0</v>
      </c>
      <c r="BD10" s="177">
        <v>557</v>
      </c>
      <c r="BE10" s="177">
        <v>522372.51</v>
      </c>
      <c r="BF10" s="121">
        <v>0</v>
      </c>
      <c r="BG10" s="177">
        <v>184</v>
      </c>
      <c r="BH10" s="177">
        <v>10813769.66</v>
      </c>
      <c r="BI10" s="124">
        <v>0</v>
      </c>
      <c r="BJ10" s="177">
        <v>741</v>
      </c>
      <c r="BK10" s="177">
        <v>11336142.17</v>
      </c>
      <c r="BL10" s="121">
        <v>0</v>
      </c>
      <c r="BM10" s="177">
        <v>3680</v>
      </c>
      <c r="BN10" s="177">
        <v>4122748.2</v>
      </c>
      <c r="BO10" s="121">
        <v>0</v>
      </c>
      <c r="BP10" s="177">
        <v>687</v>
      </c>
      <c r="BQ10" s="177">
        <v>53270018.049999997</v>
      </c>
      <c r="BR10" s="124">
        <v>0</v>
      </c>
      <c r="BS10" s="177">
        <v>4367</v>
      </c>
      <c r="BT10" s="177">
        <v>57392766.240000002</v>
      </c>
    </row>
    <row r="11" spans="1:72" s="24" customFormat="1" ht="11.25" customHeight="1" x14ac:dyDescent="0.2">
      <c r="A11" s="29" t="s">
        <v>104</v>
      </c>
      <c r="B11" s="177">
        <v>118</v>
      </c>
      <c r="C11" s="177">
        <v>129793.9</v>
      </c>
      <c r="D11" s="121">
        <v>0</v>
      </c>
      <c r="E11" s="177">
        <v>27</v>
      </c>
      <c r="F11" s="177">
        <v>1460411.45</v>
      </c>
      <c r="G11" s="124">
        <v>0</v>
      </c>
      <c r="H11" s="177">
        <v>145</v>
      </c>
      <c r="I11" s="177">
        <v>1590205.34</v>
      </c>
      <c r="J11" s="121">
        <v>0</v>
      </c>
      <c r="K11" s="177">
        <v>29</v>
      </c>
      <c r="L11" s="177">
        <v>58349.73</v>
      </c>
      <c r="M11" s="121">
        <v>0</v>
      </c>
      <c r="N11" s="177">
        <v>38</v>
      </c>
      <c r="O11" s="177">
        <v>5882544.2400000002</v>
      </c>
      <c r="P11" s="124">
        <v>0</v>
      </c>
      <c r="Q11" s="177">
        <v>67</v>
      </c>
      <c r="R11" s="177">
        <v>5940893.9699999997</v>
      </c>
      <c r="S11" s="121">
        <v>0</v>
      </c>
      <c r="T11" s="177">
        <v>1073</v>
      </c>
      <c r="U11" s="177">
        <v>2561274.58</v>
      </c>
      <c r="V11" s="121">
        <v>0</v>
      </c>
      <c r="W11" s="177">
        <v>658</v>
      </c>
      <c r="X11" s="177">
        <v>39149650.579999998</v>
      </c>
      <c r="Y11" s="124">
        <v>0</v>
      </c>
      <c r="Z11" s="177">
        <v>1731</v>
      </c>
      <c r="AA11" s="177">
        <v>41710925.170000002</v>
      </c>
      <c r="AB11" s="121">
        <v>0</v>
      </c>
      <c r="AC11" s="177">
        <v>304</v>
      </c>
      <c r="AD11" s="177">
        <v>430702.38</v>
      </c>
      <c r="AE11" s="121">
        <v>0</v>
      </c>
      <c r="AF11" s="177">
        <v>76</v>
      </c>
      <c r="AG11" s="177">
        <v>1457346.31</v>
      </c>
      <c r="AH11" s="124">
        <v>0</v>
      </c>
      <c r="AI11" s="177">
        <v>380</v>
      </c>
      <c r="AJ11" s="177">
        <v>1888048.69</v>
      </c>
      <c r="AK11" s="121">
        <v>0</v>
      </c>
      <c r="AL11" s="177">
        <v>151</v>
      </c>
      <c r="AM11" s="177">
        <v>85743.97</v>
      </c>
      <c r="AN11" s="121">
        <v>0</v>
      </c>
      <c r="AO11" s="177">
        <v>83</v>
      </c>
      <c r="AP11" s="177">
        <v>2195984.11</v>
      </c>
      <c r="AQ11" s="124">
        <v>0</v>
      </c>
      <c r="AR11" s="177">
        <v>234</v>
      </c>
      <c r="AS11" s="177">
        <v>2281728.08</v>
      </c>
      <c r="AT11" s="121">
        <v>0</v>
      </c>
      <c r="AU11" s="177">
        <v>829</v>
      </c>
      <c r="AV11" s="177">
        <v>1868910.87</v>
      </c>
      <c r="AW11" s="121">
        <v>0</v>
      </c>
      <c r="AX11" s="177">
        <v>494</v>
      </c>
      <c r="AY11" s="177">
        <v>30037601.039999999</v>
      </c>
      <c r="AZ11" s="124">
        <v>0</v>
      </c>
      <c r="BA11" s="177">
        <v>1323</v>
      </c>
      <c r="BB11" s="177">
        <v>31906511.91</v>
      </c>
      <c r="BC11" s="121">
        <v>0</v>
      </c>
      <c r="BD11" s="177">
        <v>440</v>
      </c>
      <c r="BE11" s="177">
        <v>804788.51</v>
      </c>
      <c r="BF11" s="121">
        <v>0</v>
      </c>
      <c r="BG11" s="177">
        <v>172</v>
      </c>
      <c r="BH11" s="177">
        <v>15762590.93</v>
      </c>
      <c r="BI11" s="124">
        <v>0</v>
      </c>
      <c r="BJ11" s="177">
        <v>612</v>
      </c>
      <c r="BK11" s="177">
        <v>16567379.43</v>
      </c>
      <c r="BL11" s="121">
        <v>0</v>
      </c>
      <c r="BM11" s="177">
        <v>1041</v>
      </c>
      <c r="BN11" s="177">
        <v>735110.27</v>
      </c>
      <c r="BO11" s="121">
        <v>0</v>
      </c>
      <c r="BP11" s="177">
        <v>297</v>
      </c>
      <c r="BQ11" s="177">
        <v>6129868.6200000001</v>
      </c>
      <c r="BR11" s="124">
        <v>0</v>
      </c>
      <c r="BS11" s="177">
        <v>1338</v>
      </c>
      <c r="BT11" s="177">
        <v>6864978.9000000004</v>
      </c>
    </row>
    <row r="12" spans="1:72" s="24" customFormat="1" ht="11.25" customHeight="1" x14ac:dyDescent="0.2">
      <c r="A12" s="29" t="s">
        <v>105</v>
      </c>
      <c r="B12" s="177">
        <v>45</v>
      </c>
      <c r="C12" s="177">
        <v>39456.120000000003</v>
      </c>
      <c r="D12" s="121">
        <v>0</v>
      </c>
      <c r="E12" s="177">
        <v>18</v>
      </c>
      <c r="F12" s="177">
        <v>766822.34</v>
      </c>
      <c r="G12" s="124">
        <v>0</v>
      </c>
      <c r="H12" s="177">
        <v>63</v>
      </c>
      <c r="I12" s="177">
        <v>806278.45</v>
      </c>
      <c r="J12" s="121">
        <v>0</v>
      </c>
      <c r="K12" s="177">
        <v>31</v>
      </c>
      <c r="L12" s="177">
        <v>105584.62</v>
      </c>
      <c r="M12" s="121">
        <v>0</v>
      </c>
      <c r="N12" s="177">
        <v>20</v>
      </c>
      <c r="O12" s="177">
        <v>5412727.4900000002</v>
      </c>
      <c r="P12" s="124">
        <v>0</v>
      </c>
      <c r="Q12" s="177">
        <v>51</v>
      </c>
      <c r="R12" s="177">
        <v>5518312.1100000003</v>
      </c>
      <c r="S12" s="121">
        <v>0</v>
      </c>
      <c r="T12" s="177">
        <v>401</v>
      </c>
      <c r="U12" s="177">
        <v>386807.43</v>
      </c>
      <c r="V12" s="121">
        <v>0</v>
      </c>
      <c r="W12" s="177">
        <v>210</v>
      </c>
      <c r="X12" s="177">
        <v>20607767.550000001</v>
      </c>
      <c r="Y12" s="124">
        <v>0</v>
      </c>
      <c r="Z12" s="177">
        <v>611</v>
      </c>
      <c r="AA12" s="177">
        <v>20994574.98</v>
      </c>
      <c r="AB12" s="121">
        <v>0</v>
      </c>
      <c r="AC12" s="177">
        <v>211</v>
      </c>
      <c r="AD12" s="177">
        <v>137438.37</v>
      </c>
      <c r="AE12" s="121">
        <v>0</v>
      </c>
      <c r="AF12" s="177">
        <v>34</v>
      </c>
      <c r="AG12" s="177">
        <v>746971.06</v>
      </c>
      <c r="AH12" s="124">
        <v>0</v>
      </c>
      <c r="AI12" s="177">
        <v>245</v>
      </c>
      <c r="AJ12" s="177">
        <v>884409.43</v>
      </c>
      <c r="AK12" s="121">
        <v>0</v>
      </c>
      <c r="AL12" s="177">
        <v>170</v>
      </c>
      <c r="AM12" s="177">
        <v>302647.42</v>
      </c>
      <c r="AN12" s="121">
        <v>0</v>
      </c>
      <c r="AO12" s="177">
        <v>80</v>
      </c>
      <c r="AP12" s="177">
        <v>64653127.409999996</v>
      </c>
      <c r="AQ12" s="124">
        <v>0</v>
      </c>
      <c r="AR12" s="177">
        <v>250</v>
      </c>
      <c r="AS12" s="177">
        <v>64955774.82</v>
      </c>
      <c r="AT12" s="121">
        <v>0</v>
      </c>
      <c r="AU12" s="177">
        <v>303</v>
      </c>
      <c r="AV12" s="177">
        <v>507511.51</v>
      </c>
      <c r="AW12" s="121">
        <v>0</v>
      </c>
      <c r="AX12" s="177">
        <v>165</v>
      </c>
      <c r="AY12" s="177">
        <v>10017009.210000001</v>
      </c>
      <c r="AZ12" s="124">
        <v>0</v>
      </c>
      <c r="BA12" s="177">
        <v>468</v>
      </c>
      <c r="BB12" s="177">
        <v>10524520.720000001</v>
      </c>
      <c r="BC12" s="121">
        <v>0</v>
      </c>
      <c r="BD12" s="177">
        <v>167</v>
      </c>
      <c r="BE12" s="177">
        <v>198761.79</v>
      </c>
      <c r="BF12" s="121">
        <v>0</v>
      </c>
      <c r="BG12" s="177">
        <v>61</v>
      </c>
      <c r="BH12" s="177">
        <v>3903676.72</v>
      </c>
      <c r="BI12" s="124">
        <v>0</v>
      </c>
      <c r="BJ12" s="177">
        <v>228</v>
      </c>
      <c r="BK12" s="177">
        <v>4102438.5</v>
      </c>
      <c r="BL12" s="121">
        <v>0</v>
      </c>
      <c r="BM12" s="177">
        <v>1647</v>
      </c>
      <c r="BN12" s="177">
        <v>2537849.56</v>
      </c>
      <c r="BO12" s="121">
        <v>0</v>
      </c>
      <c r="BP12" s="177">
        <v>279</v>
      </c>
      <c r="BQ12" s="177">
        <v>23930138.530000001</v>
      </c>
      <c r="BR12" s="124">
        <v>0</v>
      </c>
      <c r="BS12" s="177">
        <v>1926</v>
      </c>
      <c r="BT12" s="177">
        <v>26467988.09</v>
      </c>
    </row>
    <row r="13" spans="1:72" s="24" customFormat="1" ht="11.25" customHeight="1" x14ac:dyDescent="0.2">
      <c r="A13" s="29" t="s">
        <v>106</v>
      </c>
      <c r="B13" s="179">
        <v>262</v>
      </c>
      <c r="C13" s="179">
        <v>181539.88</v>
      </c>
      <c r="D13" s="126">
        <v>0</v>
      </c>
      <c r="E13" s="179">
        <v>35</v>
      </c>
      <c r="F13" s="179">
        <v>1890863.15</v>
      </c>
      <c r="G13" s="129">
        <v>0</v>
      </c>
      <c r="H13" s="179">
        <v>297</v>
      </c>
      <c r="I13" s="179">
        <v>2072403.02</v>
      </c>
      <c r="J13" s="126">
        <v>0</v>
      </c>
      <c r="K13" s="179">
        <v>132</v>
      </c>
      <c r="L13" s="179">
        <v>271527.83</v>
      </c>
      <c r="M13" s="126">
        <v>0</v>
      </c>
      <c r="N13" s="179">
        <v>63</v>
      </c>
      <c r="O13" s="179">
        <v>8248312.6200000001</v>
      </c>
      <c r="P13" s="129">
        <v>0</v>
      </c>
      <c r="Q13" s="179">
        <v>195</v>
      </c>
      <c r="R13" s="179">
        <v>8519840.4499999993</v>
      </c>
      <c r="S13" s="126">
        <v>0</v>
      </c>
      <c r="T13" s="179">
        <v>1571</v>
      </c>
      <c r="U13" s="179">
        <v>2244432.09</v>
      </c>
      <c r="V13" s="126">
        <v>0</v>
      </c>
      <c r="W13" s="179">
        <v>715</v>
      </c>
      <c r="X13" s="179">
        <v>42025777.049999997</v>
      </c>
      <c r="Y13" s="129">
        <v>0</v>
      </c>
      <c r="Z13" s="179">
        <v>2286</v>
      </c>
      <c r="AA13" s="179">
        <v>44270209.140000001</v>
      </c>
      <c r="AB13" s="126">
        <v>0</v>
      </c>
      <c r="AC13" s="179">
        <v>771</v>
      </c>
      <c r="AD13" s="179">
        <v>623919.02</v>
      </c>
      <c r="AE13" s="126">
        <v>0</v>
      </c>
      <c r="AF13" s="179">
        <v>96</v>
      </c>
      <c r="AG13" s="179">
        <v>3389539.57</v>
      </c>
      <c r="AH13" s="129">
        <v>0</v>
      </c>
      <c r="AI13" s="179">
        <v>867</v>
      </c>
      <c r="AJ13" s="179">
        <v>4013458.59</v>
      </c>
      <c r="AK13" s="126">
        <v>0</v>
      </c>
      <c r="AL13" s="179">
        <v>569</v>
      </c>
      <c r="AM13" s="179">
        <v>737465.14</v>
      </c>
      <c r="AN13" s="126">
        <v>0</v>
      </c>
      <c r="AO13" s="179">
        <v>196</v>
      </c>
      <c r="AP13" s="179">
        <v>24545289.32</v>
      </c>
      <c r="AQ13" s="129">
        <v>0</v>
      </c>
      <c r="AR13" s="179">
        <v>765</v>
      </c>
      <c r="AS13" s="179">
        <v>25282754.460000001</v>
      </c>
      <c r="AT13" s="126">
        <v>0</v>
      </c>
      <c r="AU13" s="179">
        <v>1270</v>
      </c>
      <c r="AV13" s="179">
        <v>2065733.49</v>
      </c>
      <c r="AW13" s="126">
        <v>0</v>
      </c>
      <c r="AX13" s="179">
        <v>553</v>
      </c>
      <c r="AY13" s="179">
        <v>31259907.170000002</v>
      </c>
      <c r="AZ13" s="129">
        <v>0</v>
      </c>
      <c r="BA13" s="179">
        <v>1823</v>
      </c>
      <c r="BB13" s="179">
        <v>33325640.66</v>
      </c>
      <c r="BC13" s="126">
        <v>0</v>
      </c>
      <c r="BD13" s="179">
        <v>673</v>
      </c>
      <c r="BE13" s="179">
        <v>584116.55000000005</v>
      </c>
      <c r="BF13" s="126">
        <v>0</v>
      </c>
      <c r="BG13" s="179">
        <v>199</v>
      </c>
      <c r="BH13" s="179">
        <v>14155776.23</v>
      </c>
      <c r="BI13" s="129">
        <v>0</v>
      </c>
      <c r="BJ13" s="179">
        <v>872</v>
      </c>
      <c r="BK13" s="179">
        <v>14739892.779999999</v>
      </c>
      <c r="BL13" s="126">
        <v>0</v>
      </c>
      <c r="BM13" s="179">
        <v>5704</v>
      </c>
      <c r="BN13" s="179">
        <v>7344934.6299999999</v>
      </c>
      <c r="BO13" s="126">
        <v>0</v>
      </c>
      <c r="BP13" s="179">
        <v>763</v>
      </c>
      <c r="BQ13" s="179">
        <v>64294842</v>
      </c>
      <c r="BR13" s="129">
        <v>0</v>
      </c>
      <c r="BS13" s="179">
        <v>6467</v>
      </c>
      <c r="BT13" s="179">
        <v>71639776.629999995</v>
      </c>
    </row>
    <row r="14" spans="1:72" s="24" customFormat="1" ht="11.25" customHeight="1" x14ac:dyDescent="0.2">
      <c r="A14" s="28" t="s">
        <v>107</v>
      </c>
      <c r="B14" s="178">
        <v>276</v>
      </c>
      <c r="C14" s="178">
        <v>529183.84</v>
      </c>
      <c r="D14" s="120">
        <v>0</v>
      </c>
      <c r="E14" s="178">
        <v>36</v>
      </c>
      <c r="F14" s="178">
        <v>5247369.2</v>
      </c>
      <c r="G14" s="124">
        <v>0</v>
      </c>
      <c r="H14" s="178">
        <v>312</v>
      </c>
      <c r="I14" s="178">
        <v>5776553.04</v>
      </c>
      <c r="J14" s="120">
        <v>0</v>
      </c>
      <c r="K14" s="178">
        <v>139</v>
      </c>
      <c r="L14" s="178">
        <v>539172.01</v>
      </c>
      <c r="M14" s="120">
        <v>0</v>
      </c>
      <c r="N14" s="178">
        <v>63</v>
      </c>
      <c r="O14" s="178">
        <v>38060563.420000002</v>
      </c>
      <c r="P14" s="124">
        <v>0</v>
      </c>
      <c r="Q14" s="178">
        <v>202</v>
      </c>
      <c r="R14" s="178">
        <v>38599735.43</v>
      </c>
      <c r="S14" s="120">
        <v>0</v>
      </c>
      <c r="T14" s="178">
        <v>1613</v>
      </c>
      <c r="U14" s="178">
        <v>8291153.0199999996</v>
      </c>
      <c r="V14" s="120">
        <v>0</v>
      </c>
      <c r="W14" s="178">
        <v>719</v>
      </c>
      <c r="X14" s="178">
        <v>134799230.66999999</v>
      </c>
      <c r="Y14" s="124">
        <v>0</v>
      </c>
      <c r="Z14" s="178">
        <v>2332</v>
      </c>
      <c r="AA14" s="178">
        <v>143090383.69</v>
      </c>
      <c r="AB14" s="120">
        <v>0</v>
      </c>
      <c r="AC14" s="178">
        <v>819</v>
      </c>
      <c r="AD14" s="178">
        <v>2054606.96</v>
      </c>
      <c r="AE14" s="120">
        <v>0</v>
      </c>
      <c r="AF14" s="178">
        <v>97</v>
      </c>
      <c r="AG14" s="178">
        <v>10418126.51</v>
      </c>
      <c r="AH14" s="124">
        <v>0</v>
      </c>
      <c r="AI14" s="178">
        <v>916</v>
      </c>
      <c r="AJ14" s="178">
        <v>12472733.48</v>
      </c>
      <c r="AK14" s="120">
        <v>0</v>
      </c>
      <c r="AL14" s="178">
        <v>597</v>
      </c>
      <c r="AM14" s="178">
        <v>1965165.85</v>
      </c>
      <c r="AN14" s="120">
        <v>0</v>
      </c>
      <c r="AO14" s="178">
        <v>199</v>
      </c>
      <c r="AP14" s="178">
        <v>102879266.5</v>
      </c>
      <c r="AQ14" s="124">
        <v>0</v>
      </c>
      <c r="AR14" s="178">
        <v>796</v>
      </c>
      <c r="AS14" s="178">
        <v>104844432.34999999</v>
      </c>
      <c r="AT14" s="120">
        <v>0</v>
      </c>
      <c r="AU14" s="178">
        <v>1321</v>
      </c>
      <c r="AV14" s="178">
        <v>6707642.9800000004</v>
      </c>
      <c r="AW14" s="120">
        <v>0</v>
      </c>
      <c r="AX14" s="178">
        <v>559</v>
      </c>
      <c r="AY14" s="178">
        <v>114460155.18000001</v>
      </c>
      <c r="AZ14" s="124">
        <v>0</v>
      </c>
      <c r="BA14" s="178">
        <v>1880</v>
      </c>
      <c r="BB14" s="178">
        <v>121167798.16</v>
      </c>
      <c r="BC14" s="120">
        <v>0</v>
      </c>
      <c r="BD14" s="178">
        <v>692</v>
      </c>
      <c r="BE14" s="178">
        <v>2110039.35</v>
      </c>
      <c r="BF14" s="120">
        <v>0</v>
      </c>
      <c r="BG14" s="178">
        <v>200</v>
      </c>
      <c r="BH14" s="178">
        <v>44635813.539999999</v>
      </c>
      <c r="BI14" s="124">
        <v>0</v>
      </c>
      <c r="BJ14" s="178">
        <v>892</v>
      </c>
      <c r="BK14" s="178">
        <v>46745852.890000001</v>
      </c>
      <c r="BL14" s="120">
        <v>0</v>
      </c>
      <c r="BM14" s="178">
        <v>6035</v>
      </c>
      <c r="BN14" s="178">
        <v>14740642.65</v>
      </c>
      <c r="BO14" s="120">
        <v>0</v>
      </c>
      <c r="BP14" s="178">
        <v>780</v>
      </c>
      <c r="BQ14" s="178">
        <v>147624867.21000001</v>
      </c>
      <c r="BR14" s="124">
        <v>0</v>
      </c>
      <c r="BS14" s="178">
        <v>6815</v>
      </c>
      <c r="BT14" s="178">
        <v>162365509.86000001</v>
      </c>
    </row>
    <row r="15" spans="1:72" s="24" customFormat="1" ht="11.25" customHeight="1" x14ac:dyDescent="0.2">
      <c r="A15" s="29" t="s">
        <v>108</v>
      </c>
      <c r="B15" s="177">
        <v>161</v>
      </c>
      <c r="C15" s="177">
        <v>534404.68999999994</v>
      </c>
      <c r="D15" s="121">
        <v>0</v>
      </c>
      <c r="E15" s="177">
        <v>34</v>
      </c>
      <c r="F15" s="177">
        <v>11472517.859999999</v>
      </c>
      <c r="G15" s="124">
        <v>0</v>
      </c>
      <c r="H15" s="177">
        <v>195</v>
      </c>
      <c r="I15" s="177">
        <v>12006922.550000001</v>
      </c>
      <c r="J15" s="121">
        <v>0</v>
      </c>
      <c r="K15" s="177">
        <v>60</v>
      </c>
      <c r="L15" s="177">
        <v>404681.61</v>
      </c>
      <c r="M15" s="121">
        <v>0</v>
      </c>
      <c r="N15" s="177">
        <v>50</v>
      </c>
      <c r="O15" s="177">
        <v>28127337.219999999</v>
      </c>
      <c r="P15" s="124">
        <v>0</v>
      </c>
      <c r="Q15" s="177">
        <v>110</v>
      </c>
      <c r="R15" s="177">
        <v>28532018.829999998</v>
      </c>
      <c r="S15" s="121">
        <v>0</v>
      </c>
      <c r="T15" s="177">
        <v>548</v>
      </c>
      <c r="U15" s="177">
        <v>1610888.66</v>
      </c>
      <c r="V15" s="121">
        <v>0</v>
      </c>
      <c r="W15" s="177">
        <v>415</v>
      </c>
      <c r="X15" s="177">
        <v>141782769.47</v>
      </c>
      <c r="Y15" s="124">
        <v>0</v>
      </c>
      <c r="Z15" s="177">
        <v>963</v>
      </c>
      <c r="AA15" s="177">
        <v>143393658.13</v>
      </c>
      <c r="AB15" s="121">
        <v>0</v>
      </c>
      <c r="AC15" s="177">
        <v>256</v>
      </c>
      <c r="AD15" s="177">
        <v>605920.9</v>
      </c>
      <c r="AE15" s="121">
        <v>0</v>
      </c>
      <c r="AF15" s="177">
        <v>57</v>
      </c>
      <c r="AG15" s="177">
        <v>4907670.5599999996</v>
      </c>
      <c r="AH15" s="124">
        <v>0</v>
      </c>
      <c r="AI15" s="177">
        <v>313</v>
      </c>
      <c r="AJ15" s="177">
        <v>5513591.4500000002</v>
      </c>
      <c r="AK15" s="121">
        <v>0</v>
      </c>
      <c r="AL15" s="177">
        <v>179</v>
      </c>
      <c r="AM15" s="177">
        <v>474217.64</v>
      </c>
      <c r="AN15" s="121">
        <v>0</v>
      </c>
      <c r="AO15" s="177">
        <v>113</v>
      </c>
      <c r="AP15" s="177">
        <v>136653486.81</v>
      </c>
      <c r="AQ15" s="124">
        <v>0</v>
      </c>
      <c r="AR15" s="177">
        <v>292</v>
      </c>
      <c r="AS15" s="177">
        <v>137127704.44999999</v>
      </c>
      <c r="AT15" s="121">
        <v>0</v>
      </c>
      <c r="AU15" s="177">
        <v>373</v>
      </c>
      <c r="AV15" s="177">
        <v>1123995.69</v>
      </c>
      <c r="AW15" s="121">
        <v>0</v>
      </c>
      <c r="AX15" s="177">
        <v>271</v>
      </c>
      <c r="AY15" s="177">
        <v>169157727.40000001</v>
      </c>
      <c r="AZ15" s="124">
        <v>0</v>
      </c>
      <c r="BA15" s="177">
        <v>644</v>
      </c>
      <c r="BB15" s="177">
        <v>170281723.09</v>
      </c>
      <c r="BC15" s="121">
        <v>0</v>
      </c>
      <c r="BD15" s="177">
        <v>209</v>
      </c>
      <c r="BE15" s="177">
        <v>255772.16</v>
      </c>
      <c r="BF15" s="121">
        <v>0</v>
      </c>
      <c r="BG15" s="177">
        <v>104</v>
      </c>
      <c r="BH15" s="177">
        <v>16495482.16</v>
      </c>
      <c r="BI15" s="124">
        <v>0</v>
      </c>
      <c r="BJ15" s="177">
        <v>313</v>
      </c>
      <c r="BK15" s="177">
        <v>16751254.32</v>
      </c>
      <c r="BL15" s="121">
        <v>0</v>
      </c>
      <c r="BM15" s="177">
        <v>2304</v>
      </c>
      <c r="BN15" s="177">
        <v>6505044.6200000001</v>
      </c>
      <c r="BO15" s="121">
        <v>0</v>
      </c>
      <c r="BP15" s="177">
        <v>521</v>
      </c>
      <c r="BQ15" s="177">
        <v>133821287.83</v>
      </c>
      <c r="BR15" s="124">
        <v>0</v>
      </c>
      <c r="BS15" s="177">
        <v>2825</v>
      </c>
      <c r="BT15" s="177">
        <v>140326332.44999999</v>
      </c>
    </row>
    <row r="16" spans="1:72" s="24" customFormat="1" ht="11.25" customHeight="1" x14ac:dyDescent="0.2">
      <c r="A16" s="29" t="s">
        <v>109</v>
      </c>
      <c r="B16" s="177">
        <v>214</v>
      </c>
      <c r="C16" s="177">
        <v>303623.61</v>
      </c>
      <c r="D16" s="121">
        <v>0</v>
      </c>
      <c r="E16" s="177">
        <v>35</v>
      </c>
      <c r="F16" s="177">
        <v>3942905.82</v>
      </c>
      <c r="G16" s="124">
        <v>0</v>
      </c>
      <c r="H16" s="177">
        <v>249</v>
      </c>
      <c r="I16" s="177">
        <v>4246529.43</v>
      </c>
      <c r="J16" s="121">
        <v>0</v>
      </c>
      <c r="K16" s="177">
        <v>79</v>
      </c>
      <c r="L16" s="177">
        <v>327490.84000000003</v>
      </c>
      <c r="M16" s="121">
        <v>0</v>
      </c>
      <c r="N16" s="177">
        <v>57</v>
      </c>
      <c r="O16" s="177">
        <v>32603329.710000001</v>
      </c>
      <c r="P16" s="124">
        <v>0</v>
      </c>
      <c r="Q16" s="177">
        <v>136</v>
      </c>
      <c r="R16" s="177">
        <v>32930820.550000001</v>
      </c>
      <c r="S16" s="121">
        <v>0</v>
      </c>
      <c r="T16" s="177">
        <v>1246</v>
      </c>
      <c r="U16" s="177">
        <v>2386934.23</v>
      </c>
      <c r="V16" s="121">
        <v>0</v>
      </c>
      <c r="W16" s="177">
        <v>683</v>
      </c>
      <c r="X16" s="177">
        <v>81070006.180000007</v>
      </c>
      <c r="Y16" s="124">
        <v>0</v>
      </c>
      <c r="Z16" s="177">
        <v>1929</v>
      </c>
      <c r="AA16" s="177">
        <v>83456940.409999996</v>
      </c>
      <c r="AB16" s="121">
        <v>0</v>
      </c>
      <c r="AC16" s="177">
        <v>465</v>
      </c>
      <c r="AD16" s="177">
        <v>777224.69</v>
      </c>
      <c r="AE16" s="121">
        <v>0</v>
      </c>
      <c r="AF16" s="177">
        <v>85</v>
      </c>
      <c r="AG16" s="177">
        <v>3403099.46</v>
      </c>
      <c r="AH16" s="124">
        <v>0</v>
      </c>
      <c r="AI16" s="177">
        <v>550</v>
      </c>
      <c r="AJ16" s="177">
        <v>4180324.16</v>
      </c>
      <c r="AK16" s="121">
        <v>0</v>
      </c>
      <c r="AL16" s="177">
        <v>410</v>
      </c>
      <c r="AM16" s="177">
        <v>1137998.8500000001</v>
      </c>
      <c r="AN16" s="121">
        <v>0</v>
      </c>
      <c r="AO16" s="177">
        <v>182</v>
      </c>
      <c r="AP16" s="177">
        <v>83935602.459999993</v>
      </c>
      <c r="AQ16" s="124">
        <v>0</v>
      </c>
      <c r="AR16" s="177">
        <v>592</v>
      </c>
      <c r="AS16" s="177">
        <v>85073601.310000002</v>
      </c>
      <c r="AT16" s="121">
        <v>0</v>
      </c>
      <c r="AU16" s="177">
        <v>905</v>
      </c>
      <c r="AV16" s="177">
        <v>932941.03</v>
      </c>
      <c r="AW16" s="121">
        <v>0</v>
      </c>
      <c r="AX16" s="177">
        <v>522</v>
      </c>
      <c r="AY16" s="177">
        <v>25232873.140000001</v>
      </c>
      <c r="AZ16" s="124">
        <v>0</v>
      </c>
      <c r="BA16" s="177">
        <v>1427</v>
      </c>
      <c r="BB16" s="177">
        <v>26165814.170000002</v>
      </c>
      <c r="BC16" s="121">
        <v>0</v>
      </c>
      <c r="BD16" s="177">
        <v>486</v>
      </c>
      <c r="BE16" s="177">
        <v>314121.46000000002</v>
      </c>
      <c r="BF16" s="121">
        <v>0</v>
      </c>
      <c r="BG16" s="177">
        <v>184</v>
      </c>
      <c r="BH16" s="177">
        <v>20739015.140000001</v>
      </c>
      <c r="BI16" s="124">
        <v>0</v>
      </c>
      <c r="BJ16" s="177">
        <v>670</v>
      </c>
      <c r="BK16" s="177">
        <v>21053136.600000001</v>
      </c>
      <c r="BL16" s="121">
        <v>0</v>
      </c>
      <c r="BM16" s="177">
        <v>2977</v>
      </c>
      <c r="BN16" s="177">
        <v>2672087.71</v>
      </c>
      <c r="BO16" s="121">
        <v>0</v>
      </c>
      <c r="BP16" s="177">
        <v>625</v>
      </c>
      <c r="BQ16" s="177">
        <v>23570950.690000001</v>
      </c>
      <c r="BR16" s="124">
        <v>0</v>
      </c>
      <c r="BS16" s="177">
        <v>3602</v>
      </c>
      <c r="BT16" s="177">
        <v>26243038.41</v>
      </c>
    </row>
    <row r="17" spans="1:72" s="24" customFormat="1" ht="11.25" customHeight="1" x14ac:dyDescent="0.2">
      <c r="A17" s="29" t="s">
        <v>110</v>
      </c>
      <c r="B17" s="179">
        <v>194</v>
      </c>
      <c r="C17" s="179">
        <v>221756.55</v>
      </c>
      <c r="D17" s="126">
        <v>0</v>
      </c>
      <c r="E17" s="179">
        <v>35</v>
      </c>
      <c r="F17" s="179">
        <v>5568722.5599999996</v>
      </c>
      <c r="G17" s="129">
        <v>0</v>
      </c>
      <c r="H17" s="179">
        <v>229</v>
      </c>
      <c r="I17" s="179">
        <v>5790479.0999999996</v>
      </c>
      <c r="J17" s="126">
        <v>0</v>
      </c>
      <c r="K17" s="179">
        <v>67</v>
      </c>
      <c r="L17" s="179">
        <v>162082.78</v>
      </c>
      <c r="M17" s="126">
        <v>0</v>
      </c>
      <c r="N17" s="179">
        <v>54</v>
      </c>
      <c r="O17" s="179">
        <v>144094459.44</v>
      </c>
      <c r="P17" s="129">
        <v>0</v>
      </c>
      <c r="Q17" s="179">
        <v>121</v>
      </c>
      <c r="R17" s="179">
        <v>144256542.22</v>
      </c>
      <c r="S17" s="126">
        <v>0</v>
      </c>
      <c r="T17" s="179">
        <v>990</v>
      </c>
      <c r="U17" s="179">
        <v>1545208</v>
      </c>
      <c r="V17" s="126">
        <v>0</v>
      </c>
      <c r="W17" s="179">
        <v>665</v>
      </c>
      <c r="X17" s="179">
        <v>96860983.040000007</v>
      </c>
      <c r="Y17" s="129">
        <v>0</v>
      </c>
      <c r="Z17" s="179">
        <v>1655</v>
      </c>
      <c r="AA17" s="179">
        <v>98406191.049999997</v>
      </c>
      <c r="AB17" s="126">
        <v>0</v>
      </c>
      <c r="AC17" s="179">
        <v>367</v>
      </c>
      <c r="AD17" s="179">
        <v>487050.83</v>
      </c>
      <c r="AE17" s="126">
        <v>0</v>
      </c>
      <c r="AF17" s="179">
        <v>78</v>
      </c>
      <c r="AG17" s="179">
        <v>2863727.45</v>
      </c>
      <c r="AH17" s="129">
        <v>0</v>
      </c>
      <c r="AI17" s="179">
        <v>445</v>
      </c>
      <c r="AJ17" s="179">
        <v>3350778.29</v>
      </c>
      <c r="AK17" s="126">
        <v>0</v>
      </c>
      <c r="AL17" s="179">
        <v>304</v>
      </c>
      <c r="AM17" s="179">
        <v>540091.23</v>
      </c>
      <c r="AN17" s="126">
        <v>0</v>
      </c>
      <c r="AO17" s="179">
        <v>171</v>
      </c>
      <c r="AP17" s="179">
        <v>188486883.22999999</v>
      </c>
      <c r="AQ17" s="129">
        <v>0</v>
      </c>
      <c r="AR17" s="179">
        <v>475</v>
      </c>
      <c r="AS17" s="179">
        <v>189026974.44999999</v>
      </c>
      <c r="AT17" s="126">
        <v>0</v>
      </c>
      <c r="AU17" s="179">
        <v>630</v>
      </c>
      <c r="AV17" s="179">
        <v>1000680.96</v>
      </c>
      <c r="AW17" s="126">
        <v>0</v>
      </c>
      <c r="AX17" s="179">
        <v>491</v>
      </c>
      <c r="AY17" s="179">
        <v>40657262.780000001</v>
      </c>
      <c r="AZ17" s="129">
        <v>0</v>
      </c>
      <c r="BA17" s="179">
        <v>1121</v>
      </c>
      <c r="BB17" s="179">
        <v>41657943.740000002</v>
      </c>
      <c r="BC17" s="126">
        <v>0</v>
      </c>
      <c r="BD17" s="179">
        <v>325</v>
      </c>
      <c r="BE17" s="179">
        <v>360324.37</v>
      </c>
      <c r="BF17" s="126">
        <v>0</v>
      </c>
      <c r="BG17" s="179">
        <v>177</v>
      </c>
      <c r="BH17" s="179">
        <v>16491323.99</v>
      </c>
      <c r="BI17" s="129">
        <v>0</v>
      </c>
      <c r="BJ17" s="179">
        <v>502</v>
      </c>
      <c r="BK17" s="179">
        <v>16851648.370000001</v>
      </c>
      <c r="BL17" s="126">
        <v>0</v>
      </c>
      <c r="BM17" s="179">
        <v>2620</v>
      </c>
      <c r="BN17" s="179">
        <v>2962272.73</v>
      </c>
      <c r="BO17" s="126">
        <v>0</v>
      </c>
      <c r="BP17" s="179">
        <v>644</v>
      </c>
      <c r="BQ17" s="179">
        <v>53503635.520000003</v>
      </c>
      <c r="BR17" s="129">
        <v>0</v>
      </c>
      <c r="BS17" s="179">
        <v>3264</v>
      </c>
      <c r="BT17" s="179">
        <v>56465908.25</v>
      </c>
    </row>
    <row r="18" spans="1:72" s="24" customFormat="1" ht="11.25" customHeight="1" x14ac:dyDescent="0.2">
      <c r="A18" s="30" t="s">
        <v>111</v>
      </c>
      <c r="B18" s="181">
        <v>262</v>
      </c>
      <c r="C18" s="181">
        <v>1059784.8500000001</v>
      </c>
      <c r="D18" s="127">
        <v>0</v>
      </c>
      <c r="E18" s="181">
        <v>36</v>
      </c>
      <c r="F18" s="181">
        <v>20984146.239999998</v>
      </c>
      <c r="G18" s="129">
        <v>0</v>
      </c>
      <c r="H18" s="181">
        <v>298</v>
      </c>
      <c r="I18" s="181">
        <v>22043931.09</v>
      </c>
      <c r="J18" s="127">
        <v>0</v>
      </c>
      <c r="K18" s="181">
        <v>117</v>
      </c>
      <c r="L18" s="181">
        <v>894255.23</v>
      </c>
      <c r="M18" s="127">
        <v>0</v>
      </c>
      <c r="N18" s="181">
        <v>64</v>
      </c>
      <c r="O18" s="181">
        <v>204825126.38</v>
      </c>
      <c r="P18" s="129">
        <v>0</v>
      </c>
      <c r="Q18" s="181">
        <v>181</v>
      </c>
      <c r="R18" s="181">
        <v>205719381.61000001</v>
      </c>
      <c r="S18" s="127">
        <v>0</v>
      </c>
      <c r="T18" s="181">
        <v>1441</v>
      </c>
      <c r="U18" s="181">
        <v>5543030.8899999997</v>
      </c>
      <c r="V18" s="127">
        <v>0</v>
      </c>
      <c r="W18" s="181">
        <v>735</v>
      </c>
      <c r="X18" s="181">
        <v>319713758.69999999</v>
      </c>
      <c r="Y18" s="129">
        <v>0</v>
      </c>
      <c r="Z18" s="181">
        <v>2176</v>
      </c>
      <c r="AA18" s="181">
        <v>325256789.58999997</v>
      </c>
      <c r="AB18" s="127">
        <v>0</v>
      </c>
      <c r="AC18" s="181">
        <v>632</v>
      </c>
      <c r="AD18" s="181">
        <v>1870196.42</v>
      </c>
      <c r="AE18" s="127">
        <v>0</v>
      </c>
      <c r="AF18" s="181">
        <v>92</v>
      </c>
      <c r="AG18" s="181">
        <v>11174497.470000001</v>
      </c>
      <c r="AH18" s="129">
        <v>0</v>
      </c>
      <c r="AI18" s="181">
        <v>724</v>
      </c>
      <c r="AJ18" s="181">
        <v>13044693.9</v>
      </c>
      <c r="AK18" s="127">
        <v>0</v>
      </c>
      <c r="AL18" s="181">
        <v>500</v>
      </c>
      <c r="AM18" s="181">
        <v>2152307.71</v>
      </c>
      <c r="AN18" s="127">
        <v>0</v>
      </c>
      <c r="AO18" s="181">
        <v>201</v>
      </c>
      <c r="AP18" s="181">
        <v>409075972.49000001</v>
      </c>
      <c r="AQ18" s="129">
        <v>0</v>
      </c>
      <c r="AR18" s="181">
        <v>701</v>
      </c>
      <c r="AS18" s="181">
        <v>411228280.20999998</v>
      </c>
      <c r="AT18" s="127">
        <v>0</v>
      </c>
      <c r="AU18" s="181">
        <v>1078</v>
      </c>
      <c r="AV18" s="181">
        <v>3057617.69</v>
      </c>
      <c r="AW18" s="127">
        <v>0</v>
      </c>
      <c r="AX18" s="181">
        <v>559</v>
      </c>
      <c r="AY18" s="181">
        <v>235047863.31999999</v>
      </c>
      <c r="AZ18" s="129">
        <v>0</v>
      </c>
      <c r="BA18" s="181">
        <v>1637</v>
      </c>
      <c r="BB18" s="181">
        <v>238105481.00999999</v>
      </c>
      <c r="BC18" s="127">
        <v>0</v>
      </c>
      <c r="BD18" s="181">
        <v>579</v>
      </c>
      <c r="BE18" s="181">
        <v>930217.99</v>
      </c>
      <c r="BF18" s="127">
        <v>0</v>
      </c>
      <c r="BG18" s="181">
        <v>200</v>
      </c>
      <c r="BH18" s="181">
        <v>53725821.289999999</v>
      </c>
      <c r="BI18" s="129">
        <v>0</v>
      </c>
      <c r="BJ18" s="181">
        <v>779</v>
      </c>
      <c r="BK18" s="181">
        <v>54656039.289999999</v>
      </c>
      <c r="BL18" s="127">
        <v>0</v>
      </c>
      <c r="BM18" s="181">
        <v>4831</v>
      </c>
      <c r="BN18" s="181">
        <v>12139405.060000001</v>
      </c>
      <c r="BO18" s="127">
        <v>0</v>
      </c>
      <c r="BP18" s="181">
        <v>805</v>
      </c>
      <c r="BQ18" s="181">
        <v>210895874.03999999</v>
      </c>
      <c r="BR18" s="129">
        <v>0</v>
      </c>
      <c r="BS18" s="181">
        <v>5636</v>
      </c>
      <c r="BT18" s="181">
        <v>223035279.11000001</v>
      </c>
    </row>
    <row r="19" spans="1:72" s="24" customFormat="1" ht="11.25" customHeight="1" x14ac:dyDescent="0.2">
      <c r="A19" s="30" t="s">
        <v>112</v>
      </c>
      <c r="B19" s="181">
        <v>290</v>
      </c>
      <c r="C19" s="181">
        <v>1588968.69</v>
      </c>
      <c r="D19" s="127">
        <v>0</v>
      </c>
      <c r="E19" s="181">
        <v>36</v>
      </c>
      <c r="F19" s="181">
        <v>26231515.440000001</v>
      </c>
      <c r="G19" s="129">
        <v>0</v>
      </c>
      <c r="H19" s="181">
        <v>326</v>
      </c>
      <c r="I19" s="181">
        <v>27820484.120000001</v>
      </c>
      <c r="J19" s="127">
        <v>0</v>
      </c>
      <c r="K19" s="181">
        <v>142</v>
      </c>
      <c r="L19" s="181">
        <v>1433427.24</v>
      </c>
      <c r="M19" s="127">
        <v>0</v>
      </c>
      <c r="N19" s="181">
        <v>64</v>
      </c>
      <c r="O19" s="181">
        <v>242885689.78999999</v>
      </c>
      <c r="P19" s="129">
        <v>0</v>
      </c>
      <c r="Q19" s="181">
        <v>206</v>
      </c>
      <c r="R19" s="181">
        <v>244319117.03</v>
      </c>
      <c r="S19" s="127">
        <v>0</v>
      </c>
      <c r="T19" s="181">
        <v>1638</v>
      </c>
      <c r="U19" s="181">
        <v>13834183.91</v>
      </c>
      <c r="V19" s="127">
        <v>0</v>
      </c>
      <c r="W19" s="181">
        <v>728</v>
      </c>
      <c r="X19" s="181">
        <v>454512989.36000001</v>
      </c>
      <c r="Y19" s="129">
        <v>0</v>
      </c>
      <c r="Z19" s="181">
        <v>2366</v>
      </c>
      <c r="AA19" s="181">
        <v>468347173.26999998</v>
      </c>
      <c r="AB19" s="127">
        <v>0</v>
      </c>
      <c r="AC19" s="181">
        <v>834</v>
      </c>
      <c r="AD19" s="181">
        <v>3924803.39</v>
      </c>
      <c r="AE19" s="127">
        <v>0</v>
      </c>
      <c r="AF19" s="181">
        <v>97</v>
      </c>
      <c r="AG19" s="181">
        <v>21592623.989999998</v>
      </c>
      <c r="AH19" s="129">
        <v>0</v>
      </c>
      <c r="AI19" s="181">
        <v>931</v>
      </c>
      <c r="AJ19" s="181">
        <v>25517427.370000001</v>
      </c>
      <c r="AK19" s="127">
        <v>0</v>
      </c>
      <c r="AL19" s="181">
        <v>602</v>
      </c>
      <c r="AM19" s="181">
        <v>4117473.56</v>
      </c>
      <c r="AN19" s="127">
        <v>0</v>
      </c>
      <c r="AO19" s="181">
        <v>200</v>
      </c>
      <c r="AP19" s="181">
        <v>511955238.99000001</v>
      </c>
      <c r="AQ19" s="129">
        <v>0</v>
      </c>
      <c r="AR19" s="181">
        <v>802</v>
      </c>
      <c r="AS19" s="181">
        <v>516072712.55000001</v>
      </c>
      <c r="AT19" s="127">
        <v>0</v>
      </c>
      <c r="AU19" s="181">
        <v>1340</v>
      </c>
      <c r="AV19" s="181">
        <v>9765260.6699999999</v>
      </c>
      <c r="AW19" s="127">
        <v>0</v>
      </c>
      <c r="AX19" s="181">
        <v>564</v>
      </c>
      <c r="AY19" s="181">
        <v>349508018.5</v>
      </c>
      <c r="AZ19" s="129">
        <v>0</v>
      </c>
      <c r="BA19" s="181">
        <v>1904</v>
      </c>
      <c r="BB19" s="181">
        <v>359273279.17000002</v>
      </c>
      <c r="BC19" s="127">
        <v>0</v>
      </c>
      <c r="BD19" s="181">
        <v>697</v>
      </c>
      <c r="BE19" s="181">
        <v>3040257.34</v>
      </c>
      <c r="BF19" s="127">
        <v>0</v>
      </c>
      <c r="BG19" s="181">
        <v>199</v>
      </c>
      <c r="BH19" s="181">
        <v>98361634.829999998</v>
      </c>
      <c r="BI19" s="129">
        <v>0</v>
      </c>
      <c r="BJ19" s="181">
        <v>896</v>
      </c>
      <c r="BK19" s="181">
        <v>101401892.17</v>
      </c>
      <c r="BL19" s="127">
        <v>0</v>
      </c>
      <c r="BM19" s="181">
        <v>6236</v>
      </c>
      <c r="BN19" s="181">
        <v>26880047.719999999</v>
      </c>
      <c r="BO19" s="127">
        <v>0</v>
      </c>
      <c r="BP19" s="181">
        <v>823</v>
      </c>
      <c r="BQ19" s="181">
        <v>358520741.25</v>
      </c>
      <c r="BR19" s="129">
        <v>0</v>
      </c>
      <c r="BS19" s="181">
        <v>7059</v>
      </c>
      <c r="BT19" s="181">
        <v>385400788.97000003</v>
      </c>
    </row>
    <row r="20" spans="1:72" s="24" customFormat="1" ht="11.25" customHeight="1" x14ac:dyDescent="0.2">
      <c r="A20" s="28" t="s">
        <v>113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4">
        <v>0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4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4">
        <v>0</v>
      </c>
      <c r="Z20" s="121">
        <v>0</v>
      </c>
      <c r="AA20" s="121">
        <v>0</v>
      </c>
      <c r="AB20" s="121">
        <v>0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4">
        <v>0</v>
      </c>
      <c r="AI20" s="121">
        <v>0</v>
      </c>
      <c r="AJ20" s="121">
        <v>0</v>
      </c>
      <c r="AK20" s="121">
        <v>0</v>
      </c>
      <c r="AL20" s="121">
        <v>0</v>
      </c>
      <c r="AM20" s="121">
        <v>0</v>
      </c>
      <c r="AN20" s="121">
        <v>0</v>
      </c>
      <c r="AO20" s="121">
        <v>0</v>
      </c>
      <c r="AP20" s="121">
        <v>0</v>
      </c>
      <c r="AQ20" s="124">
        <v>0</v>
      </c>
      <c r="AR20" s="121">
        <v>0</v>
      </c>
      <c r="AS20" s="121">
        <v>0</v>
      </c>
      <c r="AT20" s="121">
        <v>0</v>
      </c>
      <c r="AU20" s="121">
        <v>0</v>
      </c>
      <c r="AV20" s="121">
        <v>0</v>
      </c>
      <c r="AW20" s="121">
        <v>0</v>
      </c>
      <c r="AX20" s="121">
        <v>0</v>
      </c>
      <c r="AY20" s="121">
        <v>0</v>
      </c>
      <c r="AZ20" s="124">
        <v>0</v>
      </c>
      <c r="BA20" s="121">
        <v>0</v>
      </c>
      <c r="BB20" s="121">
        <v>0</v>
      </c>
      <c r="BC20" s="121">
        <v>0</v>
      </c>
      <c r="BD20" s="121">
        <v>0</v>
      </c>
      <c r="BE20" s="121">
        <v>0</v>
      </c>
      <c r="BF20" s="121">
        <v>0</v>
      </c>
      <c r="BG20" s="121">
        <v>0</v>
      </c>
      <c r="BH20" s="121">
        <v>0</v>
      </c>
      <c r="BI20" s="124">
        <v>0</v>
      </c>
      <c r="BJ20" s="121">
        <v>0</v>
      </c>
      <c r="BK20" s="121">
        <v>0</v>
      </c>
      <c r="BL20" s="121">
        <v>0</v>
      </c>
      <c r="BM20" s="121">
        <v>0</v>
      </c>
      <c r="BN20" s="121">
        <v>0</v>
      </c>
      <c r="BO20" s="121">
        <v>0</v>
      </c>
      <c r="BP20" s="121">
        <v>0</v>
      </c>
      <c r="BQ20" s="121">
        <v>0</v>
      </c>
      <c r="BR20" s="124">
        <v>0</v>
      </c>
      <c r="BS20" s="121">
        <v>0</v>
      </c>
      <c r="BT20" s="121">
        <v>0</v>
      </c>
    </row>
    <row r="21" spans="1:72" s="24" customFormat="1" ht="11.25" customHeight="1" x14ac:dyDescent="0.2">
      <c r="A21" s="29" t="s">
        <v>114</v>
      </c>
      <c r="B21" s="177" t="s">
        <v>72</v>
      </c>
      <c r="C21" s="177" t="s">
        <v>72</v>
      </c>
      <c r="D21" s="121">
        <v>0</v>
      </c>
      <c r="E21" s="177" t="s">
        <v>72</v>
      </c>
      <c r="F21" s="177" t="s">
        <v>72</v>
      </c>
      <c r="G21" s="124">
        <v>0</v>
      </c>
      <c r="H21" s="177" t="s">
        <v>72</v>
      </c>
      <c r="I21" s="177" t="s">
        <v>72</v>
      </c>
      <c r="J21" s="121">
        <v>0</v>
      </c>
      <c r="K21" s="177" t="s">
        <v>72</v>
      </c>
      <c r="L21" s="177" t="s">
        <v>72</v>
      </c>
      <c r="M21" s="121">
        <v>0</v>
      </c>
      <c r="N21" s="177">
        <v>0</v>
      </c>
      <c r="O21" s="177">
        <v>0</v>
      </c>
      <c r="P21" s="121">
        <v>0</v>
      </c>
      <c r="Q21" s="177" t="s">
        <v>72</v>
      </c>
      <c r="R21" s="177" t="s">
        <v>72</v>
      </c>
      <c r="S21" s="121">
        <v>0</v>
      </c>
      <c r="T21" s="177">
        <v>59</v>
      </c>
      <c r="U21" s="177">
        <v>75996.179999999993</v>
      </c>
      <c r="V21" s="121">
        <v>0</v>
      </c>
      <c r="W21" s="177">
        <v>23</v>
      </c>
      <c r="X21" s="177">
        <v>325057.67</v>
      </c>
      <c r="Y21" s="124">
        <v>0</v>
      </c>
      <c r="Z21" s="177">
        <v>82</v>
      </c>
      <c r="AA21" s="177">
        <v>401053.85</v>
      </c>
      <c r="AB21" s="121">
        <v>0</v>
      </c>
      <c r="AC21" s="177">
        <v>24</v>
      </c>
      <c r="AD21" s="177">
        <v>16145.33</v>
      </c>
      <c r="AE21" s="121">
        <v>0</v>
      </c>
      <c r="AF21" s="177">
        <v>0</v>
      </c>
      <c r="AG21" s="177">
        <v>0</v>
      </c>
      <c r="AH21" s="124">
        <v>0</v>
      </c>
      <c r="AI21" s="177">
        <v>24</v>
      </c>
      <c r="AJ21" s="177">
        <v>16145.33</v>
      </c>
      <c r="AK21" s="121">
        <v>0</v>
      </c>
      <c r="AL21" s="177" t="s">
        <v>72</v>
      </c>
      <c r="AM21" s="177" t="s">
        <v>72</v>
      </c>
      <c r="AN21" s="121">
        <v>0</v>
      </c>
      <c r="AO21" s="177" t="s">
        <v>72</v>
      </c>
      <c r="AP21" s="177" t="s">
        <v>72</v>
      </c>
      <c r="AQ21" s="124">
        <v>0</v>
      </c>
      <c r="AR21" s="177" t="s">
        <v>72</v>
      </c>
      <c r="AS21" s="177" t="s">
        <v>72</v>
      </c>
      <c r="AT21" s="121">
        <v>0</v>
      </c>
      <c r="AU21" s="177">
        <v>49</v>
      </c>
      <c r="AV21" s="177">
        <v>47916.15</v>
      </c>
      <c r="AW21" s="121">
        <v>0</v>
      </c>
      <c r="AX21" s="177">
        <v>14</v>
      </c>
      <c r="AY21" s="177">
        <v>409633.74</v>
      </c>
      <c r="AZ21" s="124">
        <v>0</v>
      </c>
      <c r="BA21" s="177">
        <v>63</v>
      </c>
      <c r="BB21" s="177">
        <v>457549.89</v>
      </c>
      <c r="BC21" s="121">
        <v>0</v>
      </c>
      <c r="BD21" s="177" t="s">
        <v>72</v>
      </c>
      <c r="BE21" s="177" t="s">
        <v>72</v>
      </c>
      <c r="BF21" s="121">
        <v>0</v>
      </c>
      <c r="BG21" s="177" t="s">
        <v>72</v>
      </c>
      <c r="BH21" s="177" t="s">
        <v>72</v>
      </c>
      <c r="BI21" s="124">
        <v>0</v>
      </c>
      <c r="BJ21" s="177">
        <v>30</v>
      </c>
      <c r="BK21" s="177">
        <v>124443.05</v>
      </c>
      <c r="BL21" s="121">
        <v>0</v>
      </c>
      <c r="BM21" s="177">
        <v>166</v>
      </c>
      <c r="BN21" s="177">
        <v>120241.64</v>
      </c>
      <c r="BO21" s="121">
        <v>0</v>
      </c>
      <c r="BP21" s="177">
        <v>13</v>
      </c>
      <c r="BQ21" s="177">
        <v>3740531.82</v>
      </c>
      <c r="BR21" s="124">
        <v>0</v>
      </c>
      <c r="BS21" s="177">
        <v>179</v>
      </c>
      <c r="BT21" s="177">
        <v>3860773.46</v>
      </c>
    </row>
    <row r="22" spans="1:72" s="24" customFormat="1" ht="11.25" customHeight="1" x14ac:dyDescent="0.2">
      <c r="A22" s="29" t="s">
        <v>115</v>
      </c>
      <c r="B22" s="177">
        <v>241</v>
      </c>
      <c r="C22" s="177">
        <v>169959.23</v>
      </c>
      <c r="D22" s="121">
        <v>0</v>
      </c>
      <c r="E22" s="177">
        <v>35</v>
      </c>
      <c r="F22" s="177">
        <v>1467431.97</v>
      </c>
      <c r="G22" s="124">
        <v>0</v>
      </c>
      <c r="H22" s="177">
        <v>276</v>
      </c>
      <c r="I22" s="177">
        <v>1637391.2</v>
      </c>
      <c r="J22" s="121">
        <v>0</v>
      </c>
      <c r="K22" s="177">
        <v>118</v>
      </c>
      <c r="L22" s="177">
        <v>2847817.73</v>
      </c>
      <c r="M22" s="121">
        <v>0</v>
      </c>
      <c r="N22" s="177">
        <v>61</v>
      </c>
      <c r="O22" s="177">
        <v>41569269.969999999</v>
      </c>
      <c r="P22" s="124">
        <v>0</v>
      </c>
      <c r="Q22" s="177">
        <v>179</v>
      </c>
      <c r="R22" s="177">
        <v>44417087.700000003</v>
      </c>
      <c r="S22" s="121">
        <v>0</v>
      </c>
      <c r="T22" s="177">
        <v>1470</v>
      </c>
      <c r="U22" s="177">
        <v>2416911.4900000002</v>
      </c>
      <c r="V22" s="121">
        <v>0</v>
      </c>
      <c r="W22" s="177">
        <v>699</v>
      </c>
      <c r="X22" s="177">
        <v>53789090.909999996</v>
      </c>
      <c r="Y22" s="124">
        <v>0</v>
      </c>
      <c r="Z22" s="177">
        <v>2169</v>
      </c>
      <c r="AA22" s="177">
        <v>56206002.390000001</v>
      </c>
      <c r="AB22" s="121">
        <v>0</v>
      </c>
      <c r="AC22" s="177">
        <v>665</v>
      </c>
      <c r="AD22" s="177">
        <v>534200.89</v>
      </c>
      <c r="AE22" s="121">
        <v>0</v>
      </c>
      <c r="AF22" s="177">
        <v>93</v>
      </c>
      <c r="AG22" s="177">
        <v>4326076.9000000004</v>
      </c>
      <c r="AH22" s="124">
        <v>0</v>
      </c>
      <c r="AI22" s="177">
        <v>758</v>
      </c>
      <c r="AJ22" s="177">
        <v>4860277.79</v>
      </c>
      <c r="AK22" s="121">
        <v>0</v>
      </c>
      <c r="AL22" s="177">
        <v>504</v>
      </c>
      <c r="AM22" s="177">
        <v>713570.23</v>
      </c>
      <c r="AN22" s="121">
        <v>0</v>
      </c>
      <c r="AO22" s="177">
        <v>195</v>
      </c>
      <c r="AP22" s="177">
        <v>17048206.010000002</v>
      </c>
      <c r="AQ22" s="124">
        <v>0</v>
      </c>
      <c r="AR22" s="177">
        <v>699</v>
      </c>
      <c r="AS22" s="177">
        <v>17761776.25</v>
      </c>
      <c r="AT22" s="121">
        <v>0</v>
      </c>
      <c r="AU22" s="177">
        <v>1182</v>
      </c>
      <c r="AV22" s="177">
        <v>1972448.97</v>
      </c>
      <c r="AW22" s="121">
        <v>0</v>
      </c>
      <c r="AX22" s="177">
        <v>544</v>
      </c>
      <c r="AY22" s="177">
        <v>45147187.289999999</v>
      </c>
      <c r="AZ22" s="124">
        <v>0</v>
      </c>
      <c r="BA22" s="177">
        <v>1726</v>
      </c>
      <c r="BB22" s="177">
        <v>47119636.25</v>
      </c>
      <c r="BC22" s="121">
        <v>0</v>
      </c>
      <c r="BD22" s="177">
        <v>630</v>
      </c>
      <c r="BE22" s="177">
        <v>593526.43000000005</v>
      </c>
      <c r="BF22" s="121">
        <v>0</v>
      </c>
      <c r="BG22" s="177">
        <v>194</v>
      </c>
      <c r="BH22" s="177">
        <v>20560192.210000001</v>
      </c>
      <c r="BI22" s="124">
        <v>0</v>
      </c>
      <c r="BJ22" s="177">
        <v>824</v>
      </c>
      <c r="BK22" s="177">
        <v>21153718.640000001</v>
      </c>
      <c r="BL22" s="121">
        <v>0</v>
      </c>
      <c r="BM22" s="177">
        <v>4589</v>
      </c>
      <c r="BN22" s="177">
        <v>3314069.79</v>
      </c>
      <c r="BO22" s="121">
        <v>0</v>
      </c>
      <c r="BP22" s="177">
        <v>708</v>
      </c>
      <c r="BQ22" s="177">
        <v>36736370.170000002</v>
      </c>
      <c r="BR22" s="124">
        <v>0</v>
      </c>
      <c r="BS22" s="177">
        <v>5297</v>
      </c>
      <c r="BT22" s="177">
        <v>40050439.960000001</v>
      </c>
    </row>
    <row r="23" spans="1:72" s="24" customFormat="1" ht="11.25" customHeight="1" x14ac:dyDescent="0.2">
      <c r="A23" s="29" t="s">
        <v>116</v>
      </c>
      <c r="B23" s="179" t="s">
        <v>72</v>
      </c>
      <c r="C23" s="179" t="s">
        <v>72</v>
      </c>
      <c r="D23" s="126">
        <v>0</v>
      </c>
      <c r="E23" s="179" t="s">
        <v>72</v>
      </c>
      <c r="F23" s="179" t="s">
        <v>72</v>
      </c>
      <c r="G23" s="129">
        <v>0</v>
      </c>
      <c r="H23" s="179" t="s">
        <v>72</v>
      </c>
      <c r="I23" s="179" t="s">
        <v>72</v>
      </c>
      <c r="J23" s="126">
        <v>0</v>
      </c>
      <c r="K23" s="179" t="s">
        <v>72</v>
      </c>
      <c r="L23" s="179" t="s">
        <v>72</v>
      </c>
      <c r="M23" s="126">
        <v>0</v>
      </c>
      <c r="N23" s="179">
        <v>58</v>
      </c>
      <c r="O23" s="179">
        <v>7365987.0099999998</v>
      </c>
      <c r="P23" s="126">
        <v>0</v>
      </c>
      <c r="Q23" s="179" t="s">
        <v>72</v>
      </c>
      <c r="R23" s="179" t="s">
        <v>72</v>
      </c>
      <c r="S23" s="126">
        <v>0</v>
      </c>
      <c r="T23" s="179">
        <v>1393</v>
      </c>
      <c r="U23" s="179">
        <v>2697202.66</v>
      </c>
      <c r="V23" s="126">
        <v>0</v>
      </c>
      <c r="W23" s="179">
        <v>678</v>
      </c>
      <c r="X23" s="179">
        <v>54817084.130000003</v>
      </c>
      <c r="Y23" s="129">
        <v>0</v>
      </c>
      <c r="Z23" s="179">
        <v>2071</v>
      </c>
      <c r="AA23" s="179">
        <v>57514286.789999999</v>
      </c>
      <c r="AB23" s="126">
        <v>0</v>
      </c>
      <c r="AC23" s="179">
        <v>657</v>
      </c>
      <c r="AD23" s="179">
        <v>1132338.02</v>
      </c>
      <c r="AE23" s="126">
        <v>0</v>
      </c>
      <c r="AF23" s="179">
        <v>92</v>
      </c>
      <c r="AG23" s="179">
        <v>3907030.28</v>
      </c>
      <c r="AH23" s="129">
        <v>0</v>
      </c>
      <c r="AI23" s="179">
        <v>749</v>
      </c>
      <c r="AJ23" s="179">
        <v>5039368.3</v>
      </c>
      <c r="AK23" s="126">
        <v>0</v>
      </c>
      <c r="AL23" s="179" t="s">
        <v>72</v>
      </c>
      <c r="AM23" s="179" t="s">
        <v>72</v>
      </c>
      <c r="AN23" s="126">
        <v>0</v>
      </c>
      <c r="AO23" s="179" t="s">
        <v>72</v>
      </c>
      <c r="AP23" s="179" t="s">
        <v>72</v>
      </c>
      <c r="AQ23" s="129">
        <v>0</v>
      </c>
      <c r="AR23" s="179" t="s">
        <v>72</v>
      </c>
      <c r="AS23" s="179" t="s">
        <v>72</v>
      </c>
      <c r="AT23" s="126">
        <v>0</v>
      </c>
      <c r="AU23" s="179">
        <v>1104</v>
      </c>
      <c r="AV23" s="179">
        <v>2064918.89</v>
      </c>
      <c r="AW23" s="126">
        <v>0</v>
      </c>
      <c r="AX23" s="179">
        <v>523</v>
      </c>
      <c r="AY23" s="179">
        <v>36557023.689999998</v>
      </c>
      <c r="AZ23" s="129">
        <v>0</v>
      </c>
      <c r="BA23" s="179">
        <v>1627</v>
      </c>
      <c r="BB23" s="179">
        <v>38621942.590000004</v>
      </c>
      <c r="BC23" s="126">
        <v>0</v>
      </c>
      <c r="BD23" s="179" t="s">
        <v>72</v>
      </c>
      <c r="BE23" s="179" t="s">
        <v>72</v>
      </c>
      <c r="BF23" s="126">
        <v>0</v>
      </c>
      <c r="BG23" s="179" t="s">
        <v>72</v>
      </c>
      <c r="BH23" s="179" t="s">
        <v>72</v>
      </c>
      <c r="BI23" s="129">
        <v>0</v>
      </c>
      <c r="BJ23" s="179">
        <v>778</v>
      </c>
      <c r="BK23" s="179">
        <v>17914948.359999999</v>
      </c>
      <c r="BL23" s="126">
        <v>0</v>
      </c>
      <c r="BM23" s="179">
        <v>4823</v>
      </c>
      <c r="BN23" s="179">
        <v>6656733.8899999997</v>
      </c>
      <c r="BO23" s="126">
        <v>0</v>
      </c>
      <c r="BP23" s="179">
        <v>718</v>
      </c>
      <c r="BQ23" s="179">
        <v>69150320.950000003</v>
      </c>
      <c r="BR23" s="129">
        <v>0</v>
      </c>
      <c r="BS23" s="179">
        <v>5541</v>
      </c>
      <c r="BT23" s="179">
        <v>75807054.840000004</v>
      </c>
    </row>
    <row r="24" spans="1:72" s="24" customFormat="1" ht="11.25" customHeight="1" x14ac:dyDescent="0.2">
      <c r="A24" s="28" t="s">
        <v>117</v>
      </c>
      <c r="B24" s="178">
        <v>277</v>
      </c>
      <c r="C24" s="178">
        <v>413018.3</v>
      </c>
      <c r="D24" s="120">
        <v>0</v>
      </c>
      <c r="E24" s="178">
        <v>36</v>
      </c>
      <c r="F24" s="178">
        <v>4961746.16</v>
      </c>
      <c r="G24" s="124">
        <v>0</v>
      </c>
      <c r="H24" s="178">
        <v>313</v>
      </c>
      <c r="I24" s="178">
        <v>5374764.46</v>
      </c>
      <c r="J24" s="120">
        <v>0</v>
      </c>
      <c r="K24" s="178">
        <v>133</v>
      </c>
      <c r="L24" s="178">
        <v>3101448.64</v>
      </c>
      <c r="M24" s="120">
        <v>0</v>
      </c>
      <c r="N24" s="178">
        <v>62</v>
      </c>
      <c r="O24" s="178">
        <v>48935256.979999997</v>
      </c>
      <c r="P24" s="124">
        <v>0</v>
      </c>
      <c r="Q24" s="178">
        <v>195</v>
      </c>
      <c r="R24" s="178">
        <v>52036705.619999997</v>
      </c>
      <c r="S24" s="120">
        <v>0</v>
      </c>
      <c r="T24" s="178">
        <v>1562</v>
      </c>
      <c r="U24" s="178">
        <v>5190110.33</v>
      </c>
      <c r="V24" s="120">
        <v>0</v>
      </c>
      <c r="W24" s="178">
        <v>723</v>
      </c>
      <c r="X24" s="178">
        <v>108931232.7</v>
      </c>
      <c r="Y24" s="124">
        <v>0</v>
      </c>
      <c r="Z24" s="178">
        <v>2285</v>
      </c>
      <c r="AA24" s="178">
        <v>114121343.04000001</v>
      </c>
      <c r="AB24" s="120">
        <v>0</v>
      </c>
      <c r="AC24" s="178">
        <v>759</v>
      </c>
      <c r="AD24" s="178">
        <v>1682684.24</v>
      </c>
      <c r="AE24" s="120">
        <v>0</v>
      </c>
      <c r="AF24" s="178">
        <v>96</v>
      </c>
      <c r="AG24" s="178">
        <v>8233107.1799999997</v>
      </c>
      <c r="AH24" s="124">
        <v>0</v>
      </c>
      <c r="AI24" s="178">
        <v>855</v>
      </c>
      <c r="AJ24" s="178">
        <v>9915791.4299999997</v>
      </c>
      <c r="AK24" s="120">
        <v>0</v>
      </c>
      <c r="AL24" s="178">
        <v>552</v>
      </c>
      <c r="AM24" s="178">
        <v>1669362.67</v>
      </c>
      <c r="AN24" s="120">
        <v>0</v>
      </c>
      <c r="AO24" s="178">
        <v>199</v>
      </c>
      <c r="AP24" s="178">
        <v>116954442.70999999</v>
      </c>
      <c r="AQ24" s="124">
        <v>0</v>
      </c>
      <c r="AR24" s="178">
        <v>751</v>
      </c>
      <c r="AS24" s="178">
        <v>118623805.38</v>
      </c>
      <c r="AT24" s="120">
        <v>0</v>
      </c>
      <c r="AU24" s="178">
        <v>1272</v>
      </c>
      <c r="AV24" s="178">
        <v>4085284</v>
      </c>
      <c r="AW24" s="120">
        <v>0</v>
      </c>
      <c r="AX24" s="178">
        <v>559</v>
      </c>
      <c r="AY24" s="178">
        <v>82113844.719999999</v>
      </c>
      <c r="AZ24" s="124">
        <v>0</v>
      </c>
      <c r="BA24" s="178">
        <v>1831</v>
      </c>
      <c r="BB24" s="178">
        <v>86199128.730000004</v>
      </c>
      <c r="BC24" s="120">
        <v>0</v>
      </c>
      <c r="BD24" s="178">
        <v>680</v>
      </c>
      <c r="BE24" s="178">
        <v>1505724.75</v>
      </c>
      <c r="BF24" s="120">
        <v>0</v>
      </c>
      <c r="BG24" s="178">
        <v>199</v>
      </c>
      <c r="BH24" s="178">
        <v>37687385.299999997</v>
      </c>
      <c r="BI24" s="124">
        <v>0</v>
      </c>
      <c r="BJ24" s="178">
        <v>879</v>
      </c>
      <c r="BK24" s="178">
        <v>39193110.049999997</v>
      </c>
      <c r="BL24" s="120">
        <v>0</v>
      </c>
      <c r="BM24" s="178">
        <v>5544</v>
      </c>
      <c r="BN24" s="178">
        <v>10091045.32</v>
      </c>
      <c r="BO24" s="120">
        <v>0</v>
      </c>
      <c r="BP24" s="178">
        <v>760</v>
      </c>
      <c r="BQ24" s="178">
        <v>109627222.94</v>
      </c>
      <c r="BR24" s="124">
        <v>0</v>
      </c>
      <c r="BS24" s="178">
        <v>6304</v>
      </c>
      <c r="BT24" s="178">
        <v>119718268.26000001</v>
      </c>
    </row>
    <row r="25" spans="1:72" s="24" customFormat="1" ht="11.25" customHeight="1" x14ac:dyDescent="0.2">
      <c r="A25" s="29" t="s">
        <v>118</v>
      </c>
      <c r="B25" s="177">
        <v>196</v>
      </c>
      <c r="C25" s="177">
        <v>433495.38</v>
      </c>
      <c r="D25" s="121">
        <v>0</v>
      </c>
      <c r="E25" s="177">
        <v>26</v>
      </c>
      <c r="F25" s="177">
        <v>5458726.3600000003</v>
      </c>
      <c r="G25" s="124">
        <v>0</v>
      </c>
      <c r="H25" s="177">
        <v>222</v>
      </c>
      <c r="I25" s="177">
        <v>5892221.75</v>
      </c>
      <c r="J25" s="121">
        <v>0</v>
      </c>
      <c r="K25" s="177">
        <v>60</v>
      </c>
      <c r="L25" s="177">
        <v>164823.93</v>
      </c>
      <c r="M25" s="121">
        <v>0</v>
      </c>
      <c r="N25" s="177">
        <v>35</v>
      </c>
      <c r="O25" s="177">
        <v>36361608.850000001</v>
      </c>
      <c r="P25" s="124">
        <v>0</v>
      </c>
      <c r="Q25" s="177">
        <v>95</v>
      </c>
      <c r="R25" s="177">
        <v>36526432.770000003</v>
      </c>
      <c r="S25" s="121">
        <v>0</v>
      </c>
      <c r="T25" s="177">
        <v>933</v>
      </c>
      <c r="U25" s="177">
        <v>3299563.89</v>
      </c>
      <c r="V25" s="121">
        <v>0</v>
      </c>
      <c r="W25" s="177">
        <v>477</v>
      </c>
      <c r="X25" s="177">
        <v>89726696.409999996</v>
      </c>
      <c r="Y25" s="124">
        <v>0</v>
      </c>
      <c r="Z25" s="177">
        <v>1410</v>
      </c>
      <c r="AA25" s="177">
        <v>93026260.299999997</v>
      </c>
      <c r="AB25" s="121">
        <v>0</v>
      </c>
      <c r="AC25" s="177">
        <v>438</v>
      </c>
      <c r="AD25" s="177">
        <v>1059019.0900000001</v>
      </c>
      <c r="AE25" s="121">
        <v>0</v>
      </c>
      <c r="AF25" s="177">
        <v>59</v>
      </c>
      <c r="AG25" s="177">
        <v>3222788.06</v>
      </c>
      <c r="AH25" s="124">
        <v>0</v>
      </c>
      <c r="AI25" s="177">
        <v>497</v>
      </c>
      <c r="AJ25" s="177">
        <v>4281807.1500000004</v>
      </c>
      <c r="AK25" s="121">
        <v>0</v>
      </c>
      <c r="AL25" s="177">
        <v>294</v>
      </c>
      <c r="AM25" s="177">
        <v>884950.61</v>
      </c>
      <c r="AN25" s="121">
        <v>0</v>
      </c>
      <c r="AO25" s="177">
        <v>144</v>
      </c>
      <c r="AP25" s="177">
        <v>131659412.28</v>
      </c>
      <c r="AQ25" s="124">
        <v>0</v>
      </c>
      <c r="AR25" s="177">
        <v>438</v>
      </c>
      <c r="AS25" s="177">
        <v>132544362.89</v>
      </c>
      <c r="AT25" s="121">
        <v>0</v>
      </c>
      <c r="AU25" s="177">
        <v>618</v>
      </c>
      <c r="AV25" s="177">
        <v>1517562.95</v>
      </c>
      <c r="AW25" s="121">
        <v>0</v>
      </c>
      <c r="AX25" s="177">
        <v>303</v>
      </c>
      <c r="AY25" s="177">
        <v>62833917.920000002</v>
      </c>
      <c r="AZ25" s="124">
        <v>0</v>
      </c>
      <c r="BA25" s="177">
        <v>921</v>
      </c>
      <c r="BB25" s="177">
        <v>64351480.869999997</v>
      </c>
      <c r="BC25" s="121">
        <v>0</v>
      </c>
      <c r="BD25" s="177">
        <v>378</v>
      </c>
      <c r="BE25" s="177">
        <v>666090.89</v>
      </c>
      <c r="BF25" s="121">
        <v>0</v>
      </c>
      <c r="BG25" s="177">
        <v>118</v>
      </c>
      <c r="BH25" s="177">
        <v>22362950.609999999</v>
      </c>
      <c r="BI25" s="124">
        <v>0</v>
      </c>
      <c r="BJ25" s="177">
        <v>496</v>
      </c>
      <c r="BK25" s="177">
        <v>23029041.5</v>
      </c>
      <c r="BL25" s="121">
        <v>0</v>
      </c>
      <c r="BM25" s="177">
        <v>2479</v>
      </c>
      <c r="BN25" s="177">
        <v>5985085.9500000002</v>
      </c>
      <c r="BO25" s="121">
        <v>0</v>
      </c>
      <c r="BP25" s="177">
        <v>448</v>
      </c>
      <c r="BQ25" s="177">
        <v>55711257.030000001</v>
      </c>
      <c r="BR25" s="124">
        <v>0</v>
      </c>
      <c r="BS25" s="177">
        <v>2927</v>
      </c>
      <c r="BT25" s="177">
        <v>61696342.979999997</v>
      </c>
    </row>
    <row r="26" spans="1:72" s="24" customFormat="1" ht="11.25" customHeight="1" x14ac:dyDescent="0.2">
      <c r="A26" s="29" t="s">
        <v>119</v>
      </c>
      <c r="B26" s="179">
        <v>131</v>
      </c>
      <c r="C26" s="179">
        <v>121191.95</v>
      </c>
      <c r="D26" s="126">
        <v>0</v>
      </c>
      <c r="E26" s="179">
        <v>31</v>
      </c>
      <c r="F26" s="179">
        <v>3451130.88</v>
      </c>
      <c r="G26" s="129">
        <v>0</v>
      </c>
      <c r="H26" s="179">
        <v>162</v>
      </c>
      <c r="I26" s="179">
        <v>3572322.84</v>
      </c>
      <c r="J26" s="126">
        <v>0</v>
      </c>
      <c r="K26" s="179">
        <v>82</v>
      </c>
      <c r="L26" s="179">
        <v>-366549.78</v>
      </c>
      <c r="M26" s="126">
        <v>0</v>
      </c>
      <c r="N26" s="179">
        <v>59</v>
      </c>
      <c r="O26" s="179">
        <v>55790399.859999999</v>
      </c>
      <c r="P26" s="129">
        <v>0</v>
      </c>
      <c r="Q26" s="179">
        <v>141</v>
      </c>
      <c r="R26" s="179">
        <v>55423850.079999998</v>
      </c>
      <c r="S26" s="126">
        <v>0</v>
      </c>
      <c r="T26" s="179">
        <v>806</v>
      </c>
      <c r="U26" s="179">
        <v>1424716.87</v>
      </c>
      <c r="V26" s="126">
        <v>0</v>
      </c>
      <c r="W26" s="179">
        <v>626</v>
      </c>
      <c r="X26" s="179">
        <v>79814037.939999998</v>
      </c>
      <c r="Y26" s="129">
        <v>0</v>
      </c>
      <c r="Z26" s="179">
        <v>1432</v>
      </c>
      <c r="AA26" s="179">
        <v>81238754.810000002</v>
      </c>
      <c r="AB26" s="126">
        <v>0</v>
      </c>
      <c r="AC26" s="179">
        <v>257</v>
      </c>
      <c r="AD26" s="179">
        <v>333953.86</v>
      </c>
      <c r="AE26" s="126">
        <v>0</v>
      </c>
      <c r="AF26" s="179">
        <v>68</v>
      </c>
      <c r="AG26" s="179">
        <v>2839652.09</v>
      </c>
      <c r="AH26" s="129">
        <v>0</v>
      </c>
      <c r="AI26" s="179">
        <v>325</v>
      </c>
      <c r="AJ26" s="179">
        <v>3173605.95</v>
      </c>
      <c r="AK26" s="126">
        <v>0</v>
      </c>
      <c r="AL26" s="179">
        <v>290</v>
      </c>
      <c r="AM26" s="179">
        <v>704325.7</v>
      </c>
      <c r="AN26" s="126">
        <v>0</v>
      </c>
      <c r="AO26" s="179">
        <v>166</v>
      </c>
      <c r="AP26" s="179">
        <v>198762432.02000001</v>
      </c>
      <c r="AQ26" s="129">
        <v>0</v>
      </c>
      <c r="AR26" s="179">
        <v>456</v>
      </c>
      <c r="AS26" s="179">
        <v>199466757.72</v>
      </c>
      <c r="AT26" s="126">
        <v>0</v>
      </c>
      <c r="AU26" s="179">
        <v>461</v>
      </c>
      <c r="AV26" s="179">
        <v>365051.56</v>
      </c>
      <c r="AW26" s="126">
        <v>0</v>
      </c>
      <c r="AX26" s="179">
        <v>441</v>
      </c>
      <c r="AY26" s="179">
        <v>60765226.170000002</v>
      </c>
      <c r="AZ26" s="129">
        <v>0</v>
      </c>
      <c r="BA26" s="179">
        <v>902</v>
      </c>
      <c r="BB26" s="179">
        <v>61130277.729999997</v>
      </c>
      <c r="BC26" s="126">
        <v>0</v>
      </c>
      <c r="BD26" s="179">
        <v>256</v>
      </c>
      <c r="BE26" s="179">
        <v>350745.43</v>
      </c>
      <c r="BF26" s="126">
        <v>0</v>
      </c>
      <c r="BG26" s="179">
        <v>162</v>
      </c>
      <c r="BH26" s="179">
        <v>15744009.029999999</v>
      </c>
      <c r="BI26" s="129">
        <v>0</v>
      </c>
      <c r="BJ26" s="179">
        <v>418</v>
      </c>
      <c r="BK26" s="179">
        <v>16094754.460000001</v>
      </c>
      <c r="BL26" s="126">
        <v>0</v>
      </c>
      <c r="BM26" s="179">
        <v>1512</v>
      </c>
      <c r="BN26" s="179">
        <v>2561695.62</v>
      </c>
      <c r="BO26" s="126">
        <v>0</v>
      </c>
      <c r="BP26" s="179">
        <v>607</v>
      </c>
      <c r="BQ26" s="179">
        <v>59034761.899999999</v>
      </c>
      <c r="BR26" s="129">
        <v>0</v>
      </c>
      <c r="BS26" s="179">
        <v>2119</v>
      </c>
      <c r="BT26" s="179">
        <v>61596457.530000001</v>
      </c>
    </row>
    <row r="27" spans="1:72" s="24" customFormat="1" ht="11.25" customHeight="1" x14ac:dyDescent="0.2">
      <c r="A27" s="30" t="s">
        <v>120</v>
      </c>
      <c r="B27" s="181">
        <v>225</v>
      </c>
      <c r="C27" s="181">
        <v>554687.32999999996</v>
      </c>
      <c r="D27" s="127">
        <v>0</v>
      </c>
      <c r="E27" s="181">
        <v>35</v>
      </c>
      <c r="F27" s="181">
        <v>8909857.25</v>
      </c>
      <c r="G27" s="129">
        <v>0</v>
      </c>
      <c r="H27" s="181">
        <v>260</v>
      </c>
      <c r="I27" s="181">
        <v>9464544.5800000001</v>
      </c>
      <c r="J27" s="127">
        <v>0</v>
      </c>
      <c r="K27" s="181">
        <v>111</v>
      </c>
      <c r="L27" s="181">
        <v>-201725.86</v>
      </c>
      <c r="M27" s="127">
        <v>0</v>
      </c>
      <c r="N27" s="181">
        <v>62</v>
      </c>
      <c r="O27" s="181">
        <v>92152008.709999993</v>
      </c>
      <c r="P27" s="129">
        <v>0</v>
      </c>
      <c r="Q27" s="181">
        <v>173</v>
      </c>
      <c r="R27" s="181">
        <v>91950282.849999994</v>
      </c>
      <c r="S27" s="127">
        <v>0</v>
      </c>
      <c r="T27" s="181">
        <v>1209</v>
      </c>
      <c r="U27" s="181">
        <v>4724280.76</v>
      </c>
      <c r="V27" s="127">
        <v>0</v>
      </c>
      <c r="W27" s="181">
        <v>688</v>
      </c>
      <c r="X27" s="181">
        <v>169540734.34999999</v>
      </c>
      <c r="Y27" s="129">
        <v>0</v>
      </c>
      <c r="Z27" s="181">
        <v>1897</v>
      </c>
      <c r="AA27" s="181">
        <v>174265015.11000001</v>
      </c>
      <c r="AB27" s="127">
        <v>0</v>
      </c>
      <c r="AC27" s="181">
        <v>521</v>
      </c>
      <c r="AD27" s="181">
        <v>1392972.95</v>
      </c>
      <c r="AE27" s="127">
        <v>0</v>
      </c>
      <c r="AF27" s="181">
        <v>80</v>
      </c>
      <c r="AG27" s="181">
        <v>6062440.1500000004</v>
      </c>
      <c r="AH27" s="129">
        <v>0</v>
      </c>
      <c r="AI27" s="181">
        <v>601</v>
      </c>
      <c r="AJ27" s="181">
        <v>7455413.0999999996</v>
      </c>
      <c r="AK27" s="127">
        <v>0</v>
      </c>
      <c r="AL27" s="181">
        <v>422</v>
      </c>
      <c r="AM27" s="181">
        <v>1589276.31</v>
      </c>
      <c r="AN27" s="127">
        <v>0</v>
      </c>
      <c r="AO27" s="181">
        <v>190</v>
      </c>
      <c r="AP27" s="181">
        <v>330421844.30000001</v>
      </c>
      <c r="AQ27" s="129">
        <v>0</v>
      </c>
      <c r="AR27" s="181">
        <v>612</v>
      </c>
      <c r="AS27" s="181">
        <v>332011120.61000001</v>
      </c>
      <c r="AT27" s="127">
        <v>0</v>
      </c>
      <c r="AU27" s="181">
        <v>844</v>
      </c>
      <c r="AV27" s="181">
        <v>1882614.51</v>
      </c>
      <c r="AW27" s="127">
        <v>0</v>
      </c>
      <c r="AX27" s="181">
        <v>494</v>
      </c>
      <c r="AY27" s="181">
        <v>123599144.09</v>
      </c>
      <c r="AZ27" s="129">
        <v>0</v>
      </c>
      <c r="BA27" s="181">
        <v>1338</v>
      </c>
      <c r="BB27" s="181">
        <v>125481758.59999999</v>
      </c>
      <c r="BC27" s="127">
        <v>0</v>
      </c>
      <c r="BD27" s="181">
        <v>476</v>
      </c>
      <c r="BE27" s="181">
        <v>1016836.31</v>
      </c>
      <c r="BF27" s="127">
        <v>0</v>
      </c>
      <c r="BG27" s="181">
        <v>184</v>
      </c>
      <c r="BH27" s="181">
        <v>38106959.640000001</v>
      </c>
      <c r="BI27" s="129">
        <v>0</v>
      </c>
      <c r="BJ27" s="181">
        <v>660</v>
      </c>
      <c r="BK27" s="181">
        <v>39123795.950000003</v>
      </c>
      <c r="BL27" s="127">
        <v>0</v>
      </c>
      <c r="BM27" s="181">
        <v>3243</v>
      </c>
      <c r="BN27" s="181">
        <v>8546781.5700000003</v>
      </c>
      <c r="BO27" s="127">
        <v>0</v>
      </c>
      <c r="BP27" s="181">
        <v>714</v>
      </c>
      <c r="BQ27" s="181">
        <v>114746018.94</v>
      </c>
      <c r="BR27" s="129">
        <v>0</v>
      </c>
      <c r="BS27" s="181">
        <v>3957</v>
      </c>
      <c r="BT27" s="181">
        <v>123292800.51000001</v>
      </c>
    </row>
    <row r="28" spans="1:72" s="24" customFormat="1" ht="11.25" customHeight="1" x14ac:dyDescent="0.2">
      <c r="A28" s="30" t="s">
        <v>121</v>
      </c>
      <c r="B28" s="181">
        <v>285</v>
      </c>
      <c r="C28" s="181">
        <v>967705.63</v>
      </c>
      <c r="D28" s="127">
        <v>0</v>
      </c>
      <c r="E28" s="181">
        <v>36</v>
      </c>
      <c r="F28" s="181">
        <v>13871603.41</v>
      </c>
      <c r="G28" s="129">
        <v>0</v>
      </c>
      <c r="H28" s="181">
        <v>321</v>
      </c>
      <c r="I28" s="181">
        <v>14839309.039999999</v>
      </c>
      <c r="J28" s="127">
        <v>0</v>
      </c>
      <c r="K28" s="181">
        <v>145</v>
      </c>
      <c r="L28" s="181">
        <v>2899722.79</v>
      </c>
      <c r="M28" s="127">
        <v>0</v>
      </c>
      <c r="N28" s="181">
        <v>64</v>
      </c>
      <c r="O28" s="181">
        <v>141087265.69</v>
      </c>
      <c r="P28" s="129">
        <v>0</v>
      </c>
      <c r="Q28" s="181">
        <v>209</v>
      </c>
      <c r="R28" s="181">
        <v>143986988.47999999</v>
      </c>
      <c r="S28" s="127">
        <v>0</v>
      </c>
      <c r="T28" s="181">
        <v>1607</v>
      </c>
      <c r="U28" s="181">
        <v>9914391.0899999999</v>
      </c>
      <c r="V28" s="127">
        <v>0</v>
      </c>
      <c r="W28" s="181">
        <v>736</v>
      </c>
      <c r="X28" s="181">
        <v>278471967.06</v>
      </c>
      <c r="Y28" s="129">
        <v>0</v>
      </c>
      <c r="Z28" s="181">
        <v>2343</v>
      </c>
      <c r="AA28" s="181">
        <v>288386358.14999998</v>
      </c>
      <c r="AB28" s="127">
        <v>0</v>
      </c>
      <c r="AC28" s="181">
        <v>787</v>
      </c>
      <c r="AD28" s="181">
        <v>3075657.2</v>
      </c>
      <c r="AE28" s="127">
        <v>0</v>
      </c>
      <c r="AF28" s="181">
        <v>98</v>
      </c>
      <c r="AG28" s="181">
        <v>14295547.33</v>
      </c>
      <c r="AH28" s="129">
        <v>0</v>
      </c>
      <c r="AI28" s="181">
        <v>885</v>
      </c>
      <c r="AJ28" s="181">
        <v>17371204.530000001</v>
      </c>
      <c r="AK28" s="127">
        <v>0</v>
      </c>
      <c r="AL28" s="181">
        <v>582</v>
      </c>
      <c r="AM28" s="181">
        <v>3258638.99</v>
      </c>
      <c r="AN28" s="127">
        <v>0</v>
      </c>
      <c r="AO28" s="181">
        <v>204</v>
      </c>
      <c r="AP28" s="181">
        <v>447376287</v>
      </c>
      <c r="AQ28" s="129">
        <v>0</v>
      </c>
      <c r="AR28" s="181">
        <v>786</v>
      </c>
      <c r="AS28" s="181">
        <v>450634925.99000001</v>
      </c>
      <c r="AT28" s="127">
        <v>0</v>
      </c>
      <c r="AU28" s="181">
        <v>1322</v>
      </c>
      <c r="AV28" s="181">
        <v>5967898.5099999998</v>
      </c>
      <c r="AW28" s="127">
        <v>0</v>
      </c>
      <c r="AX28" s="181">
        <v>565</v>
      </c>
      <c r="AY28" s="181">
        <v>205712988.81</v>
      </c>
      <c r="AZ28" s="129">
        <v>0</v>
      </c>
      <c r="BA28" s="181">
        <v>1887</v>
      </c>
      <c r="BB28" s="181">
        <v>211680887.31999999</v>
      </c>
      <c r="BC28" s="127">
        <v>0</v>
      </c>
      <c r="BD28" s="181">
        <v>702</v>
      </c>
      <c r="BE28" s="181">
        <v>2522561.0699999998</v>
      </c>
      <c r="BF28" s="127">
        <v>0</v>
      </c>
      <c r="BG28" s="181">
        <v>202</v>
      </c>
      <c r="BH28" s="181">
        <v>75794344.939999998</v>
      </c>
      <c r="BI28" s="129">
        <v>0</v>
      </c>
      <c r="BJ28" s="181">
        <v>904</v>
      </c>
      <c r="BK28" s="181">
        <v>78316906.010000005</v>
      </c>
      <c r="BL28" s="127">
        <v>0</v>
      </c>
      <c r="BM28" s="181">
        <v>5880</v>
      </c>
      <c r="BN28" s="181">
        <v>18637826.890000001</v>
      </c>
      <c r="BO28" s="127">
        <v>0</v>
      </c>
      <c r="BP28" s="181">
        <v>800</v>
      </c>
      <c r="BQ28" s="181">
        <v>224373241.88</v>
      </c>
      <c r="BR28" s="129">
        <v>0</v>
      </c>
      <c r="BS28" s="181">
        <v>6680</v>
      </c>
      <c r="BT28" s="181">
        <v>243011068.77000001</v>
      </c>
    </row>
    <row r="29" spans="1:72" s="24" customFormat="1" ht="11.25" customHeight="1" x14ac:dyDescent="0.2">
      <c r="A29" s="28" t="s">
        <v>122</v>
      </c>
      <c r="B29" s="121">
        <v>0</v>
      </c>
      <c r="C29" s="121">
        <v>0</v>
      </c>
      <c r="D29" s="121">
        <v>0</v>
      </c>
      <c r="E29" s="121">
        <v>0</v>
      </c>
      <c r="F29" s="121">
        <v>0</v>
      </c>
      <c r="G29" s="124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4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4">
        <v>0</v>
      </c>
      <c r="Z29" s="121">
        <v>0</v>
      </c>
      <c r="AA29" s="121">
        <v>0</v>
      </c>
      <c r="AB29" s="121">
        <v>0</v>
      </c>
      <c r="AC29" s="121">
        <v>0</v>
      </c>
      <c r="AD29" s="121">
        <v>0</v>
      </c>
      <c r="AE29" s="121">
        <v>0</v>
      </c>
      <c r="AF29" s="121">
        <v>0</v>
      </c>
      <c r="AG29" s="121">
        <v>0</v>
      </c>
      <c r="AH29" s="124">
        <v>0</v>
      </c>
      <c r="AI29" s="121">
        <v>0</v>
      </c>
      <c r="AJ29" s="121">
        <v>0</v>
      </c>
      <c r="AK29" s="121">
        <v>0</v>
      </c>
      <c r="AL29" s="121">
        <v>0</v>
      </c>
      <c r="AM29" s="121">
        <v>0</v>
      </c>
      <c r="AN29" s="121">
        <v>0</v>
      </c>
      <c r="AO29" s="121">
        <v>0</v>
      </c>
      <c r="AP29" s="121">
        <v>0</v>
      </c>
      <c r="AQ29" s="124">
        <v>0</v>
      </c>
      <c r="AR29" s="121">
        <v>0</v>
      </c>
      <c r="AS29" s="121">
        <v>0</v>
      </c>
      <c r="AT29" s="121">
        <v>0</v>
      </c>
      <c r="AU29" s="121">
        <v>0</v>
      </c>
      <c r="AV29" s="121">
        <v>0</v>
      </c>
      <c r="AW29" s="121">
        <v>0</v>
      </c>
      <c r="AX29" s="121">
        <v>0</v>
      </c>
      <c r="AY29" s="121">
        <v>0</v>
      </c>
      <c r="AZ29" s="124">
        <v>0</v>
      </c>
      <c r="BA29" s="121">
        <v>0</v>
      </c>
      <c r="BB29" s="121">
        <v>0</v>
      </c>
      <c r="BC29" s="121">
        <v>0</v>
      </c>
      <c r="BD29" s="121">
        <v>0</v>
      </c>
      <c r="BE29" s="121">
        <v>0</v>
      </c>
      <c r="BF29" s="121">
        <v>0</v>
      </c>
      <c r="BG29" s="121">
        <v>0</v>
      </c>
      <c r="BH29" s="121">
        <v>0</v>
      </c>
      <c r="BI29" s="124">
        <v>0</v>
      </c>
      <c r="BJ29" s="121">
        <v>0</v>
      </c>
      <c r="BK29" s="121">
        <v>0</v>
      </c>
      <c r="BL29" s="121">
        <v>0</v>
      </c>
      <c r="BM29" s="121">
        <v>0</v>
      </c>
      <c r="BN29" s="121">
        <v>0</v>
      </c>
      <c r="BO29" s="121">
        <v>0</v>
      </c>
      <c r="BP29" s="121">
        <v>0</v>
      </c>
      <c r="BQ29" s="121">
        <v>0</v>
      </c>
      <c r="BR29" s="124">
        <v>0</v>
      </c>
      <c r="BS29" s="121">
        <v>0</v>
      </c>
      <c r="BT29" s="121">
        <v>0</v>
      </c>
    </row>
    <row r="30" spans="1:72" s="24" customFormat="1" ht="11.25" customHeight="1" x14ac:dyDescent="0.2">
      <c r="A30" s="29" t="s">
        <v>123</v>
      </c>
      <c r="B30" s="177">
        <v>293</v>
      </c>
      <c r="C30" s="177">
        <v>187185.45</v>
      </c>
      <c r="D30" s="121">
        <v>0</v>
      </c>
      <c r="E30" s="177">
        <v>35</v>
      </c>
      <c r="F30" s="177">
        <v>5977458.71</v>
      </c>
      <c r="G30" s="124">
        <v>0</v>
      </c>
      <c r="H30" s="177">
        <v>328</v>
      </c>
      <c r="I30" s="177">
        <v>6164644.1699999999</v>
      </c>
      <c r="J30" s="121">
        <v>0</v>
      </c>
      <c r="K30" s="177">
        <v>152</v>
      </c>
      <c r="L30" s="177">
        <v>4993474.74</v>
      </c>
      <c r="M30" s="121">
        <v>0</v>
      </c>
      <c r="N30" s="177">
        <v>62</v>
      </c>
      <c r="O30" s="177">
        <v>98418184.099999994</v>
      </c>
      <c r="P30" s="124">
        <v>0</v>
      </c>
      <c r="Q30" s="177">
        <v>214</v>
      </c>
      <c r="R30" s="177">
        <v>103411658.84</v>
      </c>
      <c r="S30" s="121">
        <v>0</v>
      </c>
      <c r="T30" s="177">
        <v>1604</v>
      </c>
      <c r="U30" s="177">
        <v>3555112.44</v>
      </c>
      <c r="V30" s="121">
        <v>0</v>
      </c>
      <c r="W30" s="177">
        <v>699</v>
      </c>
      <c r="X30" s="177">
        <v>145879500.83000001</v>
      </c>
      <c r="Y30" s="124">
        <v>0</v>
      </c>
      <c r="Z30" s="177">
        <v>2303</v>
      </c>
      <c r="AA30" s="177">
        <v>149434613.27000001</v>
      </c>
      <c r="AB30" s="121">
        <v>0</v>
      </c>
      <c r="AC30" s="177">
        <v>831</v>
      </c>
      <c r="AD30" s="177">
        <v>678346.74</v>
      </c>
      <c r="AE30" s="121">
        <v>0</v>
      </c>
      <c r="AF30" s="177">
        <v>93</v>
      </c>
      <c r="AG30" s="177">
        <v>3628697.49</v>
      </c>
      <c r="AH30" s="124">
        <v>0</v>
      </c>
      <c r="AI30" s="177">
        <v>924</v>
      </c>
      <c r="AJ30" s="177">
        <v>4307044.2300000004</v>
      </c>
      <c r="AK30" s="121">
        <v>0</v>
      </c>
      <c r="AL30" s="177">
        <v>596</v>
      </c>
      <c r="AM30" s="177">
        <v>971022.33</v>
      </c>
      <c r="AN30" s="121">
        <v>0</v>
      </c>
      <c r="AO30" s="177">
        <v>186</v>
      </c>
      <c r="AP30" s="177">
        <v>75037915.510000005</v>
      </c>
      <c r="AQ30" s="124">
        <v>0</v>
      </c>
      <c r="AR30" s="177">
        <v>782</v>
      </c>
      <c r="AS30" s="177">
        <v>76008937.840000004</v>
      </c>
      <c r="AT30" s="121">
        <v>0</v>
      </c>
      <c r="AU30" s="177">
        <v>1284</v>
      </c>
      <c r="AV30" s="177">
        <v>3607098.14</v>
      </c>
      <c r="AW30" s="121">
        <v>0</v>
      </c>
      <c r="AX30" s="177">
        <v>536</v>
      </c>
      <c r="AY30" s="177">
        <v>50557322.18</v>
      </c>
      <c r="AZ30" s="124">
        <v>0</v>
      </c>
      <c r="BA30" s="177">
        <v>1820</v>
      </c>
      <c r="BB30" s="177">
        <v>54164420.32</v>
      </c>
      <c r="BC30" s="121">
        <v>0</v>
      </c>
      <c r="BD30" s="177">
        <v>688</v>
      </c>
      <c r="BE30" s="177">
        <v>451063.62</v>
      </c>
      <c r="BF30" s="121">
        <v>0</v>
      </c>
      <c r="BG30" s="177">
        <v>192</v>
      </c>
      <c r="BH30" s="177">
        <v>18351394.43</v>
      </c>
      <c r="BI30" s="124">
        <v>0</v>
      </c>
      <c r="BJ30" s="177">
        <v>880</v>
      </c>
      <c r="BK30" s="177">
        <v>18802458.050000001</v>
      </c>
      <c r="BL30" s="121">
        <v>0</v>
      </c>
      <c r="BM30" s="177">
        <v>6133</v>
      </c>
      <c r="BN30" s="177">
        <v>8057088.1699999999</v>
      </c>
      <c r="BO30" s="121">
        <v>0</v>
      </c>
      <c r="BP30" s="177">
        <v>767</v>
      </c>
      <c r="BQ30" s="177">
        <v>99740903.950000003</v>
      </c>
      <c r="BR30" s="124">
        <v>0</v>
      </c>
      <c r="BS30" s="177">
        <v>6900</v>
      </c>
      <c r="BT30" s="177">
        <v>107797992.13</v>
      </c>
    </row>
    <row r="31" spans="1:72" s="24" customFormat="1" ht="11.25" customHeight="1" x14ac:dyDescent="0.2">
      <c r="A31" s="29" t="s">
        <v>124</v>
      </c>
      <c r="B31" s="177" t="s">
        <v>72</v>
      </c>
      <c r="C31" s="177" t="s">
        <v>72</v>
      </c>
      <c r="D31" s="121">
        <v>0</v>
      </c>
      <c r="E31" s="177" t="s">
        <v>72</v>
      </c>
      <c r="F31" s="177" t="s">
        <v>72</v>
      </c>
      <c r="G31" s="124">
        <v>0</v>
      </c>
      <c r="H31" s="177">
        <v>209</v>
      </c>
      <c r="I31" s="177">
        <v>7811613.3799999999</v>
      </c>
      <c r="J31" s="121">
        <v>0</v>
      </c>
      <c r="K31" s="177" t="s">
        <v>72</v>
      </c>
      <c r="L31" s="177" t="s">
        <v>72</v>
      </c>
      <c r="M31" s="121">
        <v>0</v>
      </c>
      <c r="N31" s="177" t="s">
        <v>72</v>
      </c>
      <c r="O31" s="177" t="s">
        <v>72</v>
      </c>
      <c r="P31" s="124">
        <v>0</v>
      </c>
      <c r="Q31" s="177">
        <v>77</v>
      </c>
      <c r="R31" s="177">
        <v>28204918.32</v>
      </c>
      <c r="S31" s="121">
        <v>0</v>
      </c>
      <c r="T31" s="177">
        <v>1087</v>
      </c>
      <c r="U31" s="177">
        <v>4247923.84</v>
      </c>
      <c r="V31" s="121">
        <v>0</v>
      </c>
      <c r="W31" s="177">
        <v>545</v>
      </c>
      <c r="X31" s="177">
        <v>108090279.48</v>
      </c>
      <c r="Y31" s="124">
        <v>0</v>
      </c>
      <c r="Z31" s="177">
        <v>1632</v>
      </c>
      <c r="AA31" s="177">
        <v>112338203.31999999</v>
      </c>
      <c r="AB31" s="121">
        <v>0</v>
      </c>
      <c r="AC31" s="177" t="s">
        <v>72</v>
      </c>
      <c r="AD31" s="177" t="s">
        <v>72</v>
      </c>
      <c r="AE31" s="121">
        <v>0</v>
      </c>
      <c r="AF31" s="177" t="s">
        <v>72</v>
      </c>
      <c r="AG31" s="177" t="s">
        <v>72</v>
      </c>
      <c r="AH31" s="124">
        <v>0</v>
      </c>
      <c r="AI31" s="177">
        <v>536</v>
      </c>
      <c r="AJ31" s="177">
        <v>6174561.7199999997</v>
      </c>
      <c r="AK31" s="121">
        <v>0</v>
      </c>
      <c r="AL31" s="177">
        <v>378</v>
      </c>
      <c r="AM31" s="177">
        <v>1284538.24</v>
      </c>
      <c r="AN31" s="121">
        <v>0</v>
      </c>
      <c r="AO31" s="177">
        <v>139</v>
      </c>
      <c r="AP31" s="177">
        <v>32938530.449999999</v>
      </c>
      <c r="AQ31" s="124">
        <v>0</v>
      </c>
      <c r="AR31" s="177">
        <v>517</v>
      </c>
      <c r="AS31" s="177">
        <v>34223068.689999998</v>
      </c>
      <c r="AT31" s="121">
        <v>0</v>
      </c>
      <c r="AU31" s="177">
        <v>883</v>
      </c>
      <c r="AV31" s="177">
        <v>3252809.45</v>
      </c>
      <c r="AW31" s="121">
        <v>0</v>
      </c>
      <c r="AX31" s="177">
        <v>457</v>
      </c>
      <c r="AY31" s="177">
        <v>108165922.66</v>
      </c>
      <c r="AZ31" s="124">
        <v>0</v>
      </c>
      <c r="BA31" s="177">
        <v>1340</v>
      </c>
      <c r="BB31" s="177">
        <v>111418732.11</v>
      </c>
      <c r="BC31" s="121">
        <v>0</v>
      </c>
      <c r="BD31" s="177">
        <v>400</v>
      </c>
      <c r="BE31" s="177">
        <v>755651.65</v>
      </c>
      <c r="BF31" s="121">
        <v>0</v>
      </c>
      <c r="BG31" s="177">
        <v>143</v>
      </c>
      <c r="BH31" s="177">
        <v>17669619.140000001</v>
      </c>
      <c r="BI31" s="124">
        <v>0</v>
      </c>
      <c r="BJ31" s="177">
        <v>543</v>
      </c>
      <c r="BK31" s="177">
        <v>18425270.780000001</v>
      </c>
      <c r="BL31" s="121">
        <v>0</v>
      </c>
      <c r="BM31" s="177">
        <v>3484</v>
      </c>
      <c r="BN31" s="177">
        <v>8526248.0800000001</v>
      </c>
      <c r="BO31" s="121">
        <v>0</v>
      </c>
      <c r="BP31" s="177">
        <v>531</v>
      </c>
      <c r="BQ31" s="177">
        <v>66173570.939999998</v>
      </c>
      <c r="BR31" s="124">
        <v>0</v>
      </c>
      <c r="BS31" s="177">
        <v>4015</v>
      </c>
      <c r="BT31" s="177">
        <v>74699819.019999996</v>
      </c>
    </row>
    <row r="32" spans="1:72" s="24" customFormat="1" ht="11.25" customHeight="1" x14ac:dyDescent="0.2">
      <c r="A32" s="31" t="s">
        <v>125</v>
      </c>
      <c r="B32" s="179" t="s">
        <v>72</v>
      </c>
      <c r="C32" s="179" t="s">
        <v>72</v>
      </c>
      <c r="D32" s="126">
        <v>0</v>
      </c>
      <c r="E32" s="179" t="s">
        <v>72</v>
      </c>
      <c r="F32" s="179" t="s">
        <v>72</v>
      </c>
      <c r="G32" s="129">
        <v>0</v>
      </c>
      <c r="H32" s="179">
        <v>115</v>
      </c>
      <c r="I32" s="179">
        <v>-995082.47</v>
      </c>
      <c r="J32" s="126">
        <v>0</v>
      </c>
      <c r="K32" s="179" t="s">
        <v>72</v>
      </c>
      <c r="L32" s="179" t="s">
        <v>72</v>
      </c>
      <c r="M32" s="126">
        <v>0</v>
      </c>
      <c r="N32" s="179" t="s">
        <v>72</v>
      </c>
      <c r="O32" s="179" t="s">
        <v>72</v>
      </c>
      <c r="P32" s="129">
        <v>0</v>
      </c>
      <c r="Q32" s="179">
        <v>134</v>
      </c>
      <c r="R32" s="179">
        <v>-31284448.59</v>
      </c>
      <c r="S32" s="126">
        <v>0</v>
      </c>
      <c r="T32" s="179">
        <v>540</v>
      </c>
      <c r="U32" s="179">
        <v>-3883243.46</v>
      </c>
      <c r="V32" s="126">
        <v>0</v>
      </c>
      <c r="W32" s="179">
        <v>181</v>
      </c>
      <c r="X32" s="179">
        <v>-77928758.010000005</v>
      </c>
      <c r="Y32" s="129">
        <v>0</v>
      </c>
      <c r="Z32" s="179">
        <v>721</v>
      </c>
      <c r="AA32" s="179">
        <v>-81812001.469999999</v>
      </c>
      <c r="AB32" s="126">
        <v>0</v>
      </c>
      <c r="AC32" s="179" t="s">
        <v>72</v>
      </c>
      <c r="AD32" s="179" t="s">
        <v>72</v>
      </c>
      <c r="AE32" s="126">
        <v>0</v>
      </c>
      <c r="AF32" s="179" t="s">
        <v>72</v>
      </c>
      <c r="AG32" s="179" t="s">
        <v>72</v>
      </c>
      <c r="AH32" s="129">
        <v>0</v>
      </c>
      <c r="AI32" s="179">
        <v>349</v>
      </c>
      <c r="AJ32" s="179">
        <v>-2335383.11</v>
      </c>
      <c r="AK32" s="126">
        <v>0</v>
      </c>
      <c r="AL32" s="179">
        <v>205</v>
      </c>
      <c r="AM32" s="179">
        <v>-1396725.99</v>
      </c>
      <c r="AN32" s="126">
        <v>0</v>
      </c>
      <c r="AO32" s="179">
        <v>59</v>
      </c>
      <c r="AP32" s="179">
        <v>-43397493.979999997</v>
      </c>
      <c r="AQ32" s="129">
        <v>0</v>
      </c>
      <c r="AR32" s="179">
        <v>264</v>
      </c>
      <c r="AS32" s="179">
        <v>-44794219.969999999</v>
      </c>
      <c r="AT32" s="126">
        <v>0</v>
      </c>
      <c r="AU32" s="179">
        <v>444</v>
      </c>
      <c r="AV32" s="179">
        <v>-3062545.43</v>
      </c>
      <c r="AW32" s="126">
        <v>0</v>
      </c>
      <c r="AX32" s="179">
        <v>105</v>
      </c>
      <c r="AY32" s="179">
        <v>-14928215.15</v>
      </c>
      <c r="AZ32" s="129">
        <v>0</v>
      </c>
      <c r="BA32" s="179">
        <v>549</v>
      </c>
      <c r="BB32" s="179">
        <v>-17990760.579999998</v>
      </c>
      <c r="BC32" s="126">
        <v>0</v>
      </c>
      <c r="BD32" s="179">
        <v>301</v>
      </c>
      <c r="BE32" s="179">
        <v>-689018.99</v>
      </c>
      <c r="BF32" s="126">
        <v>0</v>
      </c>
      <c r="BG32" s="179">
        <v>57</v>
      </c>
      <c r="BH32" s="179">
        <v>-13453723.68</v>
      </c>
      <c r="BI32" s="129">
        <v>0</v>
      </c>
      <c r="BJ32" s="179">
        <v>358</v>
      </c>
      <c r="BK32" s="179">
        <v>-14142742.67</v>
      </c>
      <c r="BL32" s="126">
        <v>0</v>
      </c>
      <c r="BM32" s="179">
        <v>2399</v>
      </c>
      <c r="BN32" s="179">
        <v>-8341115.4299999997</v>
      </c>
      <c r="BO32" s="126">
        <v>0</v>
      </c>
      <c r="BP32" s="179">
        <v>260</v>
      </c>
      <c r="BQ32" s="179">
        <v>-31766975.52</v>
      </c>
      <c r="BR32" s="129">
        <v>0</v>
      </c>
      <c r="BS32" s="179">
        <v>2659</v>
      </c>
      <c r="BT32" s="179">
        <v>-40108090.950000003</v>
      </c>
    </row>
    <row r="33" spans="1:72" s="24" customFormat="1" ht="11.25" customHeight="1" x14ac:dyDescent="0.2">
      <c r="A33" s="30" t="s">
        <v>126</v>
      </c>
      <c r="B33" s="181">
        <v>292</v>
      </c>
      <c r="C33" s="181">
        <v>621263.06000000006</v>
      </c>
      <c r="D33" s="127">
        <v>0</v>
      </c>
      <c r="E33" s="181">
        <v>36</v>
      </c>
      <c r="F33" s="181">
        <v>12359912.02</v>
      </c>
      <c r="G33" s="129">
        <v>0</v>
      </c>
      <c r="H33" s="181">
        <v>328</v>
      </c>
      <c r="I33" s="181">
        <v>12981175.08</v>
      </c>
      <c r="J33" s="127">
        <v>0</v>
      </c>
      <c r="K33" s="181">
        <v>151</v>
      </c>
      <c r="L33" s="181">
        <v>-1466295.55</v>
      </c>
      <c r="M33" s="127">
        <v>0</v>
      </c>
      <c r="N33" s="181">
        <v>63</v>
      </c>
      <c r="O33" s="181">
        <v>101798424.11</v>
      </c>
      <c r="P33" s="129">
        <v>0</v>
      </c>
      <c r="Q33" s="181">
        <v>214</v>
      </c>
      <c r="R33" s="181">
        <v>100332128.56</v>
      </c>
      <c r="S33" s="127">
        <v>0</v>
      </c>
      <c r="T33" s="181">
        <v>1657</v>
      </c>
      <c r="U33" s="181">
        <v>3919792.82</v>
      </c>
      <c r="V33" s="127">
        <v>0</v>
      </c>
      <c r="W33" s="181">
        <v>726</v>
      </c>
      <c r="X33" s="181">
        <v>176041022.30000001</v>
      </c>
      <c r="Y33" s="129">
        <v>0</v>
      </c>
      <c r="Z33" s="181">
        <v>2383</v>
      </c>
      <c r="AA33" s="181">
        <v>179960815.12</v>
      </c>
      <c r="AB33" s="127">
        <v>0</v>
      </c>
      <c r="AC33" s="181">
        <v>841</v>
      </c>
      <c r="AD33" s="181">
        <v>849146.19</v>
      </c>
      <c r="AE33" s="127">
        <v>0</v>
      </c>
      <c r="AF33" s="181">
        <v>97</v>
      </c>
      <c r="AG33" s="181">
        <v>7297076.6600000001</v>
      </c>
      <c r="AH33" s="129">
        <v>0</v>
      </c>
      <c r="AI33" s="181">
        <v>938</v>
      </c>
      <c r="AJ33" s="181">
        <v>8146222.8499999996</v>
      </c>
      <c r="AK33" s="127">
        <v>0</v>
      </c>
      <c r="AL33" s="181">
        <v>609</v>
      </c>
      <c r="AM33" s="181">
        <v>858834.57</v>
      </c>
      <c r="AN33" s="127">
        <v>0</v>
      </c>
      <c r="AO33" s="181">
        <v>198</v>
      </c>
      <c r="AP33" s="181">
        <v>64578951.990000002</v>
      </c>
      <c r="AQ33" s="129">
        <v>0</v>
      </c>
      <c r="AR33" s="181">
        <v>807</v>
      </c>
      <c r="AS33" s="181">
        <v>65437786.560000002</v>
      </c>
      <c r="AT33" s="127">
        <v>0</v>
      </c>
      <c r="AU33" s="181">
        <v>1352</v>
      </c>
      <c r="AV33" s="181">
        <v>3797362.16</v>
      </c>
      <c r="AW33" s="127">
        <v>0</v>
      </c>
      <c r="AX33" s="181">
        <v>563</v>
      </c>
      <c r="AY33" s="181">
        <v>143795029.69</v>
      </c>
      <c r="AZ33" s="129">
        <v>0</v>
      </c>
      <c r="BA33" s="181">
        <v>1915</v>
      </c>
      <c r="BB33" s="181">
        <v>147592391.84999999</v>
      </c>
      <c r="BC33" s="127">
        <v>0</v>
      </c>
      <c r="BD33" s="181">
        <v>710</v>
      </c>
      <c r="BE33" s="181">
        <v>517696.28</v>
      </c>
      <c r="BF33" s="127">
        <v>0</v>
      </c>
      <c r="BG33" s="181">
        <v>200</v>
      </c>
      <c r="BH33" s="181">
        <v>22567289.890000001</v>
      </c>
      <c r="BI33" s="129">
        <v>0</v>
      </c>
      <c r="BJ33" s="181">
        <v>910</v>
      </c>
      <c r="BK33" s="181">
        <v>23084986.16</v>
      </c>
      <c r="BL33" s="127">
        <v>0</v>
      </c>
      <c r="BM33" s="181">
        <v>6322</v>
      </c>
      <c r="BN33" s="181">
        <v>8242220.8300000001</v>
      </c>
      <c r="BO33" s="127">
        <v>0</v>
      </c>
      <c r="BP33" s="181">
        <v>808</v>
      </c>
      <c r="BQ33" s="181">
        <v>134147499.37</v>
      </c>
      <c r="BR33" s="129">
        <v>0</v>
      </c>
      <c r="BS33" s="181">
        <v>7130</v>
      </c>
      <c r="BT33" s="181">
        <v>142389720.19999999</v>
      </c>
    </row>
    <row r="34" spans="1:72" s="24" customFormat="1" ht="11.25" customHeight="1" thickBot="1" x14ac:dyDescent="0.25">
      <c r="A34" s="32" t="s">
        <v>127</v>
      </c>
      <c r="B34" s="180">
        <v>290</v>
      </c>
      <c r="C34" s="180">
        <v>1588968.69</v>
      </c>
      <c r="D34" s="131">
        <v>0</v>
      </c>
      <c r="E34" s="180">
        <v>36</v>
      </c>
      <c r="F34" s="180">
        <v>26231515.440000001</v>
      </c>
      <c r="G34" s="132">
        <v>0</v>
      </c>
      <c r="H34" s="180">
        <v>326</v>
      </c>
      <c r="I34" s="180">
        <v>27820484.120000001</v>
      </c>
      <c r="J34" s="131">
        <v>0</v>
      </c>
      <c r="K34" s="180">
        <v>142</v>
      </c>
      <c r="L34" s="180">
        <v>1433427.24</v>
      </c>
      <c r="M34" s="131">
        <v>0</v>
      </c>
      <c r="N34" s="180">
        <v>64</v>
      </c>
      <c r="O34" s="180">
        <v>242885689.78999999</v>
      </c>
      <c r="P34" s="132">
        <v>0</v>
      </c>
      <c r="Q34" s="180">
        <v>206</v>
      </c>
      <c r="R34" s="180">
        <v>244319117.03</v>
      </c>
      <c r="S34" s="131">
        <v>0</v>
      </c>
      <c r="T34" s="180">
        <v>1638</v>
      </c>
      <c r="U34" s="180">
        <v>13834183.91</v>
      </c>
      <c r="V34" s="131">
        <v>0</v>
      </c>
      <c r="W34" s="180">
        <v>728</v>
      </c>
      <c r="X34" s="180">
        <v>454512989.36000001</v>
      </c>
      <c r="Y34" s="132">
        <v>0</v>
      </c>
      <c r="Z34" s="180">
        <v>2366</v>
      </c>
      <c r="AA34" s="180">
        <v>468347173.26999998</v>
      </c>
      <c r="AB34" s="131">
        <v>0</v>
      </c>
      <c r="AC34" s="180">
        <v>834</v>
      </c>
      <c r="AD34" s="180">
        <v>3924803.39</v>
      </c>
      <c r="AE34" s="131">
        <v>0</v>
      </c>
      <c r="AF34" s="180">
        <v>97</v>
      </c>
      <c r="AG34" s="180">
        <v>21592623.989999998</v>
      </c>
      <c r="AH34" s="132">
        <v>0</v>
      </c>
      <c r="AI34" s="180">
        <v>931</v>
      </c>
      <c r="AJ34" s="180">
        <v>25517427.370000001</v>
      </c>
      <c r="AK34" s="131">
        <v>0</v>
      </c>
      <c r="AL34" s="180">
        <v>602</v>
      </c>
      <c r="AM34" s="180">
        <v>4117473.56</v>
      </c>
      <c r="AN34" s="131">
        <v>0</v>
      </c>
      <c r="AO34" s="180">
        <v>200</v>
      </c>
      <c r="AP34" s="180">
        <v>511955238.99000001</v>
      </c>
      <c r="AQ34" s="132">
        <v>0</v>
      </c>
      <c r="AR34" s="180">
        <v>802</v>
      </c>
      <c r="AS34" s="180">
        <v>516072712.55000001</v>
      </c>
      <c r="AT34" s="131">
        <v>0</v>
      </c>
      <c r="AU34" s="180">
        <v>1340</v>
      </c>
      <c r="AV34" s="180">
        <v>9765260.6699999999</v>
      </c>
      <c r="AW34" s="131">
        <v>0</v>
      </c>
      <c r="AX34" s="180">
        <v>564</v>
      </c>
      <c r="AY34" s="180">
        <v>349508018.5</v>
      </c>
      <c r="AZ34" s="132">
        <v>0</v>
      </c>
      <c r="BA34" s="180">
        <v>1904</v>
      </c>
      <c r="BB34" s="180">
        <v>359273279.17000002</v>
      </c>
      <c r="BC34" s="131">
        <v>0</v>
      </c>
      <c r="BD34" s="180">
        <v>697</v>
      </c>
      <c r="BE34" s="180">
        <v>3040257.34</v>
      </c>
      <c r="BF34" s="131">
        <v>0</v>
      </c>
      <c r="BG34" s="180">
        <v>199</v>
      </c>
      <c r="BH34" s="180">
        <v>98361634.829999998</v>
      </c>
      <c r="BI34" s="132">
        <v>0</v>
      </c>
      <c r="BJ34" s="180">
        <v>896</v>
      </c>
      <c r="BK34" s="180">
        <v>101401892.17</v>
      </c>
      <c r="BL34" s="131">
        <v>0</v>
      </c>
      <c r="BM34" s="180">
        <v>6236</v>
      </c>
      <c r="BN34" s="180">
        <v>26880047.719999999</v>
      </c>
      <c r="BO34" s="131">
        <v>0</v>
      </c>
      <c r="BP34" s="180">
        <v>823</v>
      </c>
      <c r="BQ34" s="180">
        <v>358520741.25</v>
      </c>
      <c r="BR34" s="132">
        <v>0</v>
      </c>
      <c r="BS34" s="180">
        <v>7059</v>
      </c>
      <c r="BT34" s="180">
        <v>385400788.97000003</v>
      </c>
    </row>
  </sheetData>
  <mergeCells count="32">
    <mergeCell ref="BJ6:BK6"/>
    <mergeCell ref="BM6:BN6"/>
    <mergeCell ref="BP6:BQ6"/>
    <mergeCell ref="BS6:BT6"/>
    <mergeCell ref="AR6:AS6"/>
    <mergeCell ref="AU6:AV6"/>
    <mergeCell ref="AX6:AY6"/>
    <mergeCell ref="BA6:BB6"/>
    <mergeCell ref="BD6:BE6"/>
    <mergeCell ref="BG6:BH6"/>
    <mergeCell ref="AL5:AS5"/>
    <mergeCell ref="Z6:AA6"/>
    <mergeCell ref="AC6:AD6"/>
    <mergeCell ref="AF6:AG6"/>
    <mergeCell ref="AI6:AJ6"/>
    <mergeCell ref="AL6:AM6"/>
    <mergeCell ref="AU5:BB5"/>
    <mergeCell ref="AO6:AP6"/>
    <mergeCell ref="BD5:BK5"/>
    <mergeCell ref="BM5:BT5"/>
    <mergeCell ref="B6:C6"/>
    <mergeCell ref="E6:F6"/>
    <mergeCell ref="H6:I6"/>
    <mergeCell ref="K6:L6"/>
    <mergeCell ref="N6:O6"/>
    <mergeCell ref="Q6:R6"/>
    <mergeCell ref="T6:U6"/>
    <mergeCell ref="W6:X6"/>
    <mergeCell ref="B5:I5"/>
    <mergeCell ref="K5:R5"/>
    <mergeCell ref="T5:AA5"/>
    <mergeCell ref="AC5:AJ5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BD0B-FB55-4375-B0E1-7B90779B5569}">
  <sheetPr codeName="Feuil43">
    <tabColor theme="9" tint="0.39997558519241921"/>
  </sheetPr>
  <dimension ref="A1:I42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</cols>
  <sheetData>
    <row r="1" spans="1:9" ht="11.25" customHeight="1" x14ac:dyDescent="0.3">
      <c r="A1" s="1" t="s">
        <v>190</v>
      </c>
    </row>
    <row r="2" spans="1:9" ht="11.25" customHeight="1" x14ac:dyDescent="0.3"/>
    <row r="3" spans="1:9" ht="11.25" customHeight="1" x14ac:dyDescent="0.3">
      <c r="A3" s="2" t="str">
        <f>'Liste des tableaux'!B42</f>
        <v>Statistiques sur le bilan des multinationales non financières selon la taille des entreprises – 2021</v>
      </c>
    </row>
    <row r="4" spans="1:9" ht="11.25" customHeight="1" thickBot="1" x14ac:dyDescent="0.35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92" t="s">
        <v>184</v>
      </c>
      <c r="C5" s="192"/>
      <c r="D5" s="26"/>
      <c r="E5" s="192" t="s">
        <v>97</v>
      </c>
      <c r="F5" s="192"/>
      <c r="G5" s="26"/>
      <c r="H5" s="192" t="s">
        <v>98</v>
      </c>
      <c r="I5" s="192"/>
    </row>
    <row r="6" spans="1:9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</row>
    <row r="7" spans="1:9" s="24" customFormat="1" ht="11.25" customHeight="1" x14ac:dyDescent="0.2">
      <c r="A7" s="28" t="s">
        <v>101</v>
      </c>
      <c r="B7" s="120">
        <v>13173</v>
      </c>
      <c r="C7" s="120">
        <v>0</v>
      </c>
      <c r="D7" s="120">
        <v>0</v>
      </c>
      <c r="E7" s="120">
        <v>2814</v>
      </c>
      <c r="F7" s="121">
        <v>0</v>
      </c>
      <c r="G7" s="124">
        <v>0</v>
      </c>
      <c r="H7" s="120">
        <v>15987</v>
      </c>
      <c r="I7" s="120">
        <v>0</v>
      </c>
    </row>
    <row r="8" spans="1:9" s="24" customFormat="1" ht="11.25" customHeight="1" x14ac:dyDescent="0.2">
      <c r="A8" s="28" t="s">
        <v>102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4">
        <v>0</v>
      </c>
      <c r="H8" s="121">
        <v>0</v>
      </c>
      <c r="I8" s="121">
        <v>0</v>
      </c>
    </row>
    <row r="9" spans="1:9" s="24" customFormat="1" ht="11.25" customHeight="1" x14ac:dyDescent="0.2">
      <c r="A9" s="29" t="s">
        <v>103</v>
      </c>
      <c r="B9" s="121">
        <v>8029</v>
      </c>
      <c r="C9" s="121">
        <v>11993207.02</v>
      </c>
      <c r="D9" s="121">
        <v>0</v>
      </c>
      <c r="E9" s="121">
        <v>2470</v>
      </c>
      <c r="F9" s="121">
        <v>176200847.52000001</v>
      </c>
      <c r="G9" s="124">
        <v>0</v>
      </c>
      <c r="H9" s="121">
        <v>10499</v>
      </c>
      <c r="I9" s="121">
        <v>188194054.53999999</v>
      </c>
    </row>
    <row r="10" spans="1:9" s="24" customFormat="1" ht="11.25" customHeight="1" x14ac:dyDescent="0.2">
      <c r="A10" s="29" t="s">
        <v>104</v>
      </c>
      <c r="B10" s="121">
        <v>3985</v>
      </c>
      <c r="C10" s="121">
        <v>6674674.21</v>
      </c>
      <c r="D10" s="121">
        <v>0</v>
      </c>
      <c r="E10" s="121">
        <v>1845</v>
      </c>
      <c r="F10" s="121">
        <v>102075997.27</v>
      </c>
      <c r="G10" s="124">
        <v>0</v>
      </c>
      <c r="H10" s="121">
        <v>5830</v>
      </c>
      <c r="I10" s="121">
        <v>108750671.48999999</v>
      </c>
    </row>
    <row r="11" spans="1:9" s="24" customFormat="1" ht="11.25" customHeight="1" x14ac:dyDescent="0.2">
      <c r="A11" s="29" t="s">
        <v>105</v>
      </c>
      <c r="B11" s="121">
        <v>2975</v>
      </c>
      <c r="C11" s="121">
        <v>4216056.8099999996</v>
      </c>
      <c r="D11" s="121">
        <v>0</v>
      </c>
      <c r="E11" s="121">
        <v>867</v>
      </c>
      <c r="F11" s="121">
        <v>130038240.31</v>
      </c>
      <c r="G11" s="124">
        <v>0</v>
      </c>
      <c r="H11" s="121">
        <v>3842</v>
      </c>
      <c r="I11" s="121">
        <v>134254297.12</v>
      </c>
    </row>
    <row r="12" spans="1:9" s="24" customFormat="1" ht="11.25" customHeight="1" x14ac:dyDescent="0.2">
      <c r="A12" s="29" t="s">
        <v>106</v>
      </c>
      <c r="B12" s="126">
        <v>10952</v>
      </c>
      <c r="C12" s="126">
        <v>14053668.630000001</v>
      </c>
      <c r="D12" s="126">
        <v>0</v>
      </c>
      <c r="E12" s="126">
        <v>2620</v>
      </c>
      <c r="F12" s="126">
        <v>189810307.11000001</v>
      </c>
      <c r="G12" s="129">
        <v>0</v>
      </c>
      <c r="H12" s="126">
        <v>13572</v>
      </c>
      <c r="I12" s="126">
        <v>203863975.74000001</v>
      </c>
    </row>
    <row r="13" spans="1:9" s="24" customFormat="1" ht="11.25" customHeight="1" x14ac:dyDescent="0.2">
      <c r="A13" s="28" t="s">
        <v>107</v>
      </c>
      <c r="B13" s="120">
        <v>11492</v>
      </c>
      <c r="C13" s="120">
        <v>36937606.659999996</v>
      </c>
      <c r="D13" s="120">
        <v>0</v>
      </c>
      <c r="E13" s="120">
        <v>2653</v>
      </c>
      <c r="F13" s="120">
        <v>598125392.22000003</v>
      </c>
      <c r="G13" s="124">
        <v>0</v>
      </c>
      <c r="H13" s="120">
        <v>14145</v>
      </c>
      <c r="I13" s="120">
        <v>635062998.88</v>
      </c>
    </row>
    <row r="14" spans="1:9" s="24" customFormat="1" ht="11.25" customHeight="1" x14ac:dyDescent="0.2">
      <c r="A14" s="29" t="s">
        <v>108</v>
      </c>
      <c r="B14" s="121">
        <v>4090</v>
      </c>
      <c r="C14" s="121">
        <v>11514925.970000001</v>
      </c>
      <c r="D14" s="121">
        <v>0</v>
      </c>
      <c r="E14" s="121">
        <v>1565</v>
      </c>
      <c r="F14" s="121">
        <v>642418279.30999994</v>
      </c>
      <c r="G14" s="124">
        <v>0</v>
      </c>
      <c r="H14" s="121">
        <v>5655</v>
      </c>
      <c r="I14" s="121">
        <v>653933205.27999997</v>
      </c>
    </row>
    <row r="15" spans="1:9" s="24" customFormat="1" ht="11.25" customHeight="1" x14ac:dyDescent="0.2">
      <c r="A15" s="29" t="s">
        <v>109</v>
      </c>
      <c r="B15" s="121">
        <v>6782</v>
      </c>
      <c r="C15" s="121">
        <v>8852422.4299999997</v>
      </c>
      <c r="D15" s="121">
        <v>0</v>
      </c>
      <c r="E15" s="121">
        <v>2373</v>
      </c>
      <c r="F15" s="121">
        <v>274497782.61000001</v>
      </c>
      <c r="G15" s="124">
        <v>0</v>
      </c>
      <c r="H15" s="121">
        <v>9155</v>
      </c>
      <c r="I15" s="121">
        <v>283350205.04000002</v>
      </c>
    </row>
    <row r="16" spans="1:9" s="24" customFormat="1" ht="11.25" customHeight="1" x14ac:dyDescent="0.2">
      <c r="A16" s="29" t="s">
        <v>110</v>
      </c>
      <c r="B16" s="126">
        <v>5497</v>
      </c>
      <c r="C16" s="126">
        <v>7279467.46</v>
      </c>
      <c r="D16" s="126">
        <v>0</v>
      </c>
      <c r="E16" s="126">
        <v>2315</v>
      </c>
      <c r="F16" s="126">
        <v>548526998.01999998</v>
      </c>
      <c r="G16" s="129">
        <v>0</v>
      </c>
      <c r="H16" s="126">
        <v>7812</v>
      </c>
      <c r="I16" s="126">
        <v>555806465.47000003</v>
      </c>
    </row>
    <row r="17" spans="1:9" s="24" customFormat="1" ht="11.25" customHeight="1" x14ac:dyDescent="0.2">
      <c r="A17" s="30" t="s">
        <v>111</v>
      </c>
      <c r="B17" s="127">
        <v>9440</v>
      </c>
      <c r="C17" s="127">
        <v>27646815.850000001</v>
      </c>
      <c r="D17" s="127">
        <v>0</v>
      </c>
      <c r="E17" s="127">
        <v>2692</v>
      </c>
      <c r="F17" s="127">
        <v>1465443059.9300001</v>
      </c>
      <c r="G17" s="129">
        <v>0</v>
      </c>
      <c r="H17" s="127">
        <v>12132</v>
      </c>
      <c r="I17" s="127">
        <v>1493089875.79</v>
      </c>
    </row>
    <row r="18" spans="1:9" s="24" customFormat="1" ht="11.25" customHeight="1" x14ac:dyDescent="0.2">
      <c r="A18" s="30" t="s">
        <v>112</v>
      </c>
      <c r="B18" s="127">
        <v>11779</v>
      </c>
      <c r="C18" s="127">
        <v>64584422.509999998</v>
      </c>
      <c r="D18" s="127">
        <v>0</v>
      </c>
      <c r="E18" s="127">
        <v>2711</v>
      </c>
      <c r="F18" s="127">
        <v>2063568452.1500001</v>
      </c>
      <c r="G18" s="129">
        <v>0</v>
      </c>
      <c r="H18" s="127">
        <v>14490</v>
      </c>
      <c r="I18" s="127">
        <v>2128152874.6700001</v>
      </c>
    </row>
    <row r="19" spans="1:9" s="24" customFormat="1" ht="11.25" customHeight="1" x14ac:dyDescent="0.2">
      <c r="A19" s="28" t="s">
        <v>113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4">
        <v>0</v>
      </c>
      <c r="H19" s="121">
        <v>0</v>
      </c>
      <c r="I19" s="121">
        <v>0</v>
      </c>
    </row>
    <row r="20" spans="1:9" s="24" customFormat="1" ht="11.25" customHeight="1" x14ac:dyDescent="0.2">
      <c r="A20" s="29" t="s">
        <v>114</v>
      </c>
      <c r="B20" s="121">
        <v>349</v>
      </c>
      <c r="C20" s="121">
        <v>302958.83</v>
      </c>
      <c r="D20" s="121">
        <v>0</v>
      </c>
      <c r="E20" s="121">
        <v>63</v>
      </c>
      <c r="F20" s="121">
        <v>4780421.3600000003</v>
      </c>
      <c r="G20" s="124">
        <v>0</v>
      </c>
      <c r="H20" s="121">
        <v>412</v>
      </c>
      <c r="I20" s="121">
        <v>5083380.1900000004</v>
      </c>
    </row>
    <row r="21" spans="1:9" s="24" customFormat="1" ht="11.25" customHeight="1" x14ac:dyDescent="0.2">
      <c r="A21" s="29" t="s">
        <v>115</v>
      </c>
      <c r="B21" s="121">
        <v>9399</v>
      </c>
      <c r="C21" s="121">
        <v>12562504.76</v>
      </c>
      <c r="D21" s="121">
        <v>0</v>
      </c>
      <c r="E21" s="121">
        <v>2529</v>
      </c>
      <c r="F21" s="121">
        <v>220643825.41999999</v>
      </c>
      <c r="G21" s="124">
        <v>0</v>
      </c>
      <c r="H21" s="121">
        <v>11928</v>
      </c>
      <c r="I21" s="121">
        <v>233206330.18000001</v>
      </c>
    </row>
    <row r="22" spans="1:9" s="24" customFormat="1" ht="11.25" customHeight="1" x14ac:dyDescent="0.2">
      <c r="A22" s="29" t="s">
        <v>116</v>
      </c>
      <c r="B22" s="126">
        <v>9373</v>
      </c>
      <c r="C22" s="126">
        <v>14873214.67</v>
      </c>
      <c r="D22" s="126">
        <v>0</v>
      </c>
      <c r="E22" s="126">
        <v>2476</v>
      </c>
      <c r="F22" s="126">
        <v>292019991.93000001</v>
      </c>
      <c r="G22" s="129">
        <v>0</v>
      </c>
      <c r="H22" s="126">
        <v>11849</v>
      </c>
      <c r="I22" s="126">
        <v>306893206.61000001</v>
      </c>
    </row>
    <row r="23" spans="1:9" s="24" customFormat="1" ht="11.25" customHeight="1" x14ac:dyDescent="0.2">
      <c r="A23" s="28" t="s">
        <v>117</v>
      </c>
      <c r="B23" s="120">
        <v>10779</v>
      </c>
      <c r="C23" s="120">
        <v>27738678.260000002</v>
      </c>
      <c r="D23" s="120">
        <v>0</v>
      </c>
      <c r="E23" s="120">
        <v>2634</v>
      </c>
      <c r="F23" s="120">
        <v>517444238.70999998</v>
      </c>
      <c r="G23" s="124">
        <v>0</v>
      </c>
      <c r="H23" s="120">
        <v>13413</v>
      </c>
      <c r="I23" s="120">
        <v>545182916.97000003</v>
      </c>
    </row>
    <row r="24" spans="1:9" s="24" customFormat="1" ht="11.25" customHeight="1" x14ac:dyDescent="0.2">
      <c r="A24" s="29" t="s">
        <v>118</v>
      </c>
      <c r="B24" s="121">
        <v>5396</v>
      </c>
      <c r="C24" s="121">
        <v>14010592.699999999</v>
      </c>
      <c r="D24" s="121">
        <v>0</v>
      </c>
      <c r="E24" s="121">
        <v>1610</v>
      </c>
      <c r="F24" s="121">
        <v>407337357.51999998</v>
      </c>
      <c r="G24" s="124">
        <v>0</v>
      </c>
      <c r="H24" s="121">
        <v>7006</v>
      </c>
      <c r="I24" s="121">
        <v>421347950.22000003</v>
      </c>
    </row>
    <row r="25" spans="1:9" s="24" customFormat="1" ht="11.25" customHeight="1" x14ac:dyDescent="0.2">
      <c r="A25" s="29" t="s">
        <v>119</v>
      </c>
      <c r="B25" s="126">
        <v>3795</v>
      </c>
      <c r="C25" s="126">
        <v>5495131.2000000002</v>
      </c>
      <c r="D25" s="126">
        <v>0</v>
      </c>
      <c r="E25" s="126">
        <v>2160</v>
      </c>
      <c r="F25" s="126">
        <v>476201649.89999998</v>
      </c>
      <c r="G25" s="129">
        <v>0</v>
      </c>
      <c r="H25" s="126">
        <v>5955</v>
      </c>
      <c r="I25" s="126">
        <v>481696781.10000002</v>
      </c>
    </row>
    <row r="26" spans="1:9" s="24" customFormat="1" ht="11.25" customHeight="1" x14ac:dyDescent="0.2">
      <c r="A26" s="30" t="s">
        <v>120</v>
      </c>
      <c r="B26" s="127">
        <v>7051</v>
      </c>
      <c r="C26" s="127">
        <v>19505723.890000001</v>
      </c>
      <c r="D26" s="127">
        <v>0</v>
      </c>
      <c r="E26" s="127">
        <v>2447</v>
      </c>
      <c r="F26" s="127">
        <v>883539007.41999996</v>
      </c>
      <c r="G26" s="129">
        <v>0</v>
      </c>
      <c r="H26" s="127">
        <v>9498</v>
      </c>
      <c r="I26" s="127">
        <v>903044731.32000005</v>
      </c>
    </row>
    <row r="27" spans="1:9" s="24" customFormat="1" ht="11.25" customHeight="1" x14ac:dyDescent="0.2">
      <c r="A27" s="30" t="s">
        <v>121</v>
      </c>
      <c r="B27" s="127">
        <v>11310</v>
      </c>
      <c r="C27" s="127">
        <v>47244402.159999996</v>
      </c>
      <c r="D27" s="127">
        <v>0</v>
      </c>
      <c r="E27" s="127">
        <v>2705</v>
      </c>
      <c r="F27" s="127">
        <v>1400983246.1300001</v>
      </c>
      <c r="G27" s="129">
        <v>0</v>
      </c>
      <c r="H27" s="127">
        <v>14015</v>
      </c>
      <c r="I27" s="127">
        <v>1448227648.29</v>
      </c>
    </row>
    <row r="28" spans="1:9" s="24" customFormat="1" ht="11.25" customHeight="1" x14ac:dyDescent="0.2">
      <c r="A28" s="28" t="s">
        <v>122</v>
      </c>
      <c r="B28" s="121">
        <v>0</v>
      </c>
      <c r="C28" s="121">
        <v>0</v>
      </c>
      <c r="D28" s="121">
        <v>0</v>
      </c>
      <c r="E28" s="121">
        <v>0</v>
      </c>
      <c r="F28" s="121">
        <v>0</v>
      </c>
      <c r="G28" s="124">
        <v>0</v>
      </c>
      <c r="H28" s="121">
        <v>0</v>
      </c>
      <c r="I28" s="121">
        <v>0</v>
      </c>
    </row>
    <row r="29" spans="1:9" s="24" customFormat="1" ht="11.25" customHeight="1" x14ac:dyDescent="0.2">
      <c r="A29" s="29" t="s">
        <v>123</v>
      </c>
      <c r="B29" s="121">
        <v>11581</v>
      </c>
      <c r="C29" s="121">
        <v>22500391.640000001</v>
      </c>
      <c r="D29" s="121">
        <v>0</v>
      </c>
      <c r="E29" s="121">
        <v>2570</v>
      </c>
      <c r="F29" s="121">
        <v>497591377.20999998</v>
      </c>
      <c r="G29" s="124">
        <v>0</v>
      </c>
      <c r="H29" s="121">
        <v>14151</v>
      </c>
      <c r="I29" s="121">
        <v>520091768.83999997</v>
      </c>
    </row>
    <row r="30" spans="1:9" s="24" customFormat="1" ht="11.25" customHeight="1" x14ac:dyDescent="0.2">
      <c r="A30" s="29" t="s">
        <v>124</v>
      </c>
      <c r="B30" s="121">
        <v>6924</v>
      </c>
      <c r="C30" s="121">
        <v>19946774.789999999</v>
      </c>
      <c r="D30" s="121">
        <v>0</v>
      </c>
      <c r="E30" s="121">
        <v>1945</v>
      </c>
      <c r="F30" s="121">
        <v>373349412.55000001</v>
      </c>
      <c r="G30" s="124">
        <v>0</v>
      </c>
      <c r="H30" s="121">
        <v>8869</v>
      </c>
      <c r="I30" s="121">
        <v>393296187.33999997</v>
      </c>
    </row>
    <row r="31" spans="1:9" s="24" customFormat="1" ht="11.25" customHeight="1" x14ac:dyDescent="0.2">
      <c r="A31" s="31" t="s">
        <v>125</v>
      </c>
      <c r="B31" s="126">
        <v>4424</v>
      </c>
      <c r="C31" s="126">
        <v>-25107146.07</v>
      </c>
      <c r="D31" s="126">
        <v>0</v>
      </c>
      <c r="E31" s="126">
        <v>725</v>
      </c>
      <c r="F31" s="126">
        <v>-208355583.72999999</v>
      </c>
      <c r="G31" s="129">
        <v>0</v>
      </c>
      <c r="H31" s="126">
        <v>5149</v>
      </c>
      <c r="I31" s="126">
        <v>-233462729.80000001</v>
      </c>
    </row>
    <row r="32" spans="1:9" s="24" customFormat="1" ht="11.25" customHeight="1" x14ac:dyDescent="0.2">
      <c r="A32" s="30" t="s">
        <v>126</v>
      </c>
      <c r="B32" s="127">
        <v>11934</v>
      </c>
      <c r="C32" s="127">
        <v>17340020.359999999</v>
      </c>
      <c r="D32" s="127">
        <v>0</v>
      </c>
      <c r="E32" s="127">
        <v>2691</v>
      </c>
      <c r="F32" s="127">
        <v>662585206.01999998</v>
      </c>
      <c r="G32" s="129">
        <v>0</v>
      </c>
      <c r="H32" s="127">
        <v>14625</v>
      </c>
      <c r="I32" s="127">
        <v>679925226.38</v>
      </c>
    </row>
    <row r="33" spans="1:9" s="24" customFormat="1" ht="11.25" customHeight="1" thickBot="1" x14ac:dyDescent="0.25">
      <c r="A33" s="32" t="s">
        <v>127</v>
      </c>
      <c r="B33" s="131">
        <v>11779</v>
      </c>
      <c r="C33" s="131">
        <v>64584422.509999998</v>
      </c>
      <c r="D33" s="131">
        <v>0</v>
      </c>
      <c r="E33" s="131">
        <v>2711</v>
      </c>
      <c r="F33" s="131">
        <v>2063568452.1500001</v>
      </c>
      <c r="G33" s="132">
        <v>0</v>
      </c>
      <c r="H33" s="131">
        <v>14490</v>
      </c>
      <c r="I33" s="131">
        <v>2128152874.6700001</v>
      </c>
    </row>
    <row r="42" spans="1:9" x14ac:dyDescent="0.3">
      <c r="A42" t="s">
        <v>258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68D7-6B6E-4D8A-9985-2D0E393050A4}">
  <sheetPr codeName="Feuil5">
    <tabColor theme="9" tint="0.39997558519241921"/>
  </sheetPr>
  <dimension ref="A1:I37"/>
  <sheetViews>
    <sheetView zoomScale="115" zoomScaleNormal="115" workbookViewId="0"/>
  </sheetViews>
  <sheetFormatPr baseColWidth="10" defaultRowHeight="14.4" x14ac:dyDescent="0.3"/>
  <cols>
    <col min="1" max="1" width="33.5546875" customWidth="1"/>
    <col min="3" max="3" width="11.5546875" customWidth="1"/>
    <col min="4" max="4" width="2.5546875" customWidth="1"/>
    <col min="7" max="7" width="2.5546875" customWidth="1"/>
  </cols>
  <sheetData>
    <row r="1" spans="1:9" ht="11.25" customHeight="1" x14ac:dyDescent="0.3">
      <c r="A1" s="1" t="s">
        <v>53</v>
      </c>
    </row>
    <row r="2" spans="1:9" ht="11.25" customHeight="1" x14ac:dyDescent="0.3"/>
    <row r="3" spans="1:9" ht="11.25" customHeight="1" x14ac:dyDescent="0.3">
      <c r="A3" s="2" t="str">
        <f>'Liste des tableaux'!B4</f>
        <v>Statistiques fiscales détaillées des sociétés imposées et non imposées – 2021</v>
      </c>
    </row>
    <row r="4" spans="1:9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10"/>
      <c r="B5" s="190" t="s">
        <v>2</v>
      </c>
      <c r="C5" s="190"/>
      <c r="D5" s="26"/>
      <c r="E5" s="190" t="s">
        <v>18</v>
      </c>
      <c r="F5" s="190"/>
      <c r="G5" s="26"/>
      <c r="H5" s="190" t="s">
        <v>1</v>
      </c>
      <c r="I5" s="190"/>
    </row>
    <row r="6" spans="1:9" s="24" customFormat="1" ht="11.25" customHeight="1" x14ac:dyDescent="0.2">
      <c r="A6" s="11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</row>
    <row r="7" spans="1:9" s="24" customFormat="1" ht="11.25" customHeight="1" x14ac:dyDescent="0.2">
      <c r="A7" s="28" t="s">
        <v>26</v>
      </c>
      <c r="B7" s="178">
        <v>242579</v>
      </c>
      <c r="C7" s="120">
        <v>0</v>
      </c>
      <c r="D7" s="120">
        <v>0</v>
      </c>
      <c r="E7" s="178">
        <v>322020</v>
      </c>
      <c r="F7" s="120">
        <v>0</v>
      </c>
      <c r="G7" s="120">
        <v>0</v>
      </c>
      <c r="H7" s="178">
        <v>564599</v>
      </c>
      <c r="I7" s="121">
        <v>0</v>
      </c>
    </row>
    <row r="8" spans="1:9" s="24" customFormat="1" ht="11.25" customHeight="1" x14ac:dyDescent="0.2">
      <c r="A8" s="28" t="s">
        <v>27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</row>
    <row r="9" spans="1:9" s="24" customFormat="1" ht="11.25" customHeight="1" x14ac:dyDescent="0.2">
      <c r="A9" s="29" t="s">
        <v>28</v>
      </c>
      <c r="B9" s="177">
        <v>241928</v>
      </c>
      <c r="C9" s="177">
        <v>1831579148.25071</v>
      </c>
      <c r="D9" s="121">
        <v>0</v>
      </c>
      <c r="E9" s="177">
        <v>218117</v>
      </c>
      <c r="F9" s="177">
        <v>766291731.93322003</v>
      </c>
      <c r="G9" s="121">
        <v>0</v>
      </c>
      <c r="H9" s="177">
        <v>460045</v>
      </c>
      <c r="I9" s="177">
        <v>2597870880.1839299</v>
      </c>
    </row>
    <row r="10" spans="1:9" s="24" customFormat="1" ht="11.25" customHeight="1" x14ac:dyDescent="0.2">
      <c r="A10" s="28" t="s">
        <v>29</v>
      </c>
      <c r="B10" s="122">
        <v>0</v>
      </c>
      <c r="C10" s="123">
        <v>0</v>
      </c>
      <c r="D10" s="120">
        <v>0</v>
      </c>
      <c r="E10" s="123">
        <v>0</v>
      </c>
      <c r="F10" s="123">
        <v>0</v>
      </c>
      <c r="G10" s="120">
        <v>0</v>
      </c>
      <c r="H10" s="123">
        <v>0</v>
      </c>
      <c r="I10" s="123">
        <v>0</v>
      </c>
    </row>
    <row r="11" spans="1:9" s="24" customFormat="1" ht="11.25" customHeight="1" x14ac:dyDescent="0.2">
      <c r="A11" s="28" t="s">
        <v>30</v>
      </c>
      <c r="B11" s="178">
        <v>242307</v>
      </c>
      <c r="C11" s="178">
        <v>323103366.69926202</v>
      </c>
      <c r="D11" s="120">
        <v>0</v>
      </c>
      <c r="E11" s="178">
        <v>245018</v>
      </c>
      <c r="F11" s="178">
        <v>193032962.341636</v>
      </c>
      <c r="G11" s="120">
        <v>0</v>
      </c>
      <c r="H11" s="178">
        <v>487325</v>
      </c>
      <c r="I11" s="178">
        <v>516136329.04089803</v>
      </c>
    </row>
    <row r="12" spans="1:9" s="24" customFormat="1" ht="11.25" customHeight="1" x14ac:dyDescent="0.2">
      <c r="A12" s="8" t="s">
        <v>31</v>
      </c>
      <c r="B12" s="177">
        <v>235687</v>
      </c>
      <c r="C12" s="177">
        <v>328868129.96064198</v>
      </c>
      <c r="D12" s="121">
        <v>0</v>
      </c>
      <c r="E12" s="177">
        <v>92223</v>
      </c>
      <c r="F12" s="177">
        <v>249209045.60409299</v>
      </c>
      <c r="G12" s="121">
        <v>0</v>
      </c>
      <c r="H12" s="177">
        <v>327910</v>
      </c>
      <c r="I12" s="177">
        <v>578077175.56473505</v>
      </c>
    </row>
    <row r="13" spans="1:9" s="24" customFormat="1" ht="11.25" customHeight="1" x14ac:dyDescent="0.2">
      <c r="A13" s="8" t="s">
        <v>32</v>
      </c>
      <c r="B13" s="177">
        <v>6620</v>
      </c>
      <c r="C13" s="177">
        <v>-5764763.2613792801</v>
      </c>
      <c r="D13" s="121">
        <v>0</v>
      </c>
      <c r="E13" s="177">
        <v>152795</v>
      </c>
      <c r="F13" s="177">
        <v>-56176083.262457304</v>
      </c>
      <c r="G13" s="121">
        <v>0</v>
      </c>
      <c r="H13" s="177">
        <v>159415</v>
      </c>
      <c r="I13" s="177">
        <v>-61940846.523836598</v>
      </c>
    </row>
    <row r="14" spans="1:9" s="24" customFormat="1" ht="11.25" customHeight="1" x14ac:dyDescent="0.2">
      <c r="A14" s="28" t="s">
        <v>33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</row>
    <row r="15" spans="1:9" s="24" customFormat="1" ht="11.25" customHeight="1" x14ac:dyDescent="0.2">
      <c r="A15" s="8" t="s">
        <v>34</v>
      </c>
      <c r="B15" s="177">
        <v>169783</v>
      </c>
      <c r="C15" s="177">
        <v>48392343.209527999</v>
      </c>
      <c r="D15" s="121">
        <v>0</v>
      </c>
      <c r="E15" s="177">
        <v>120012</v>
      </c>
      <c r="F15" s="177">
        <v>26396442.524440698</v>
      </c>
      <c r="G15" s="121">
        <v>0</v>
      </c>
      <c r="H15" s="177">
        <v>289795</v>
      </c>
      <c r="I15" s="177">
        <v>74788785.733968705</v>
      </c>
    </row>
    <row r="16" spans="1:9" s="24" customFormat="1" ht="11.25" customHeight="1" x14ac:dyDescent="0.2">
      <c r="A16" s="8" t="s">
        <v>35</v>
      </c>
      <c r="B16" s="177">
        <v>200559</v>
      </c>
      <c r="C16" s="177">
        <v>733509476.582991</v>
      </c>
      <c r="D16" s="121">
        <v>0</v>
      </c>
      <c r="E16" s="177">
        <v>137751</v>
      </c>
      <c r="F16" s="177">
        <v>140307403.24186</v>
      </c>
      <c r="G16" s="121">
        <v>0</v>
      </c>
      <c r="H16" s="177">
        <v>338310</v>
      </c>
      <c r="I16" s="177">
        <v>873816879.82484996</v>
      </c>
    </row>
    <row r="17" spans="1:9" s="24" customFormat="1" ht="11.25" customHeight="1" x14ac:dyDescent="0.2">
      <c r="A17" s="28" t="s">
        <v>36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</row>
    <row r="18" spans="1:9" s="24" customFormat="1" ht="11.25" customHeight="1" x14ac:dyDescent="0.2">
      <c r="A18" s="8" t="s">
        <v>37</v>
      </c>
      <c r="B18" s="177">
        <v>179026</v>
      </c>
      <c r="C18" s="177">
        <v>59408211.497569598</v>
      </c>
      <c r="D18" s="121">
        <v>0</v>
      </c>
      <c r="E18" s="177">
        <v>123151</v>
      </c>
      <c r="F18" s="177">
        <v>26715134.975924801</v>
      </c>
      <c r="G18" s="121">
        <v>0</v>
      </c>
      <c r="H18" s="177">
        <v>302177</v>
      </c>
      <c r="I18" s="177">
        <v>86123346.473494396</v>
      </c>
    </row>
    <row r="19" spans="1:9" s="24" customFormat="1" ht="11.25" customHeight="1" x14ac:dyDescent="0.2">
      <c r="A19" s="8" t="s">
        <v>38</v>
      </c>
      <c r="B19" s="177">
        <v>124860</v>
      </c>
      <c r="C19" s="177">
        <v>740822140.83736098</v>
      </c>
      <c r="D19" s="121">
        <v>0</v>
      </c>
      <c r="E19" s="177">
        <v>83481</v>
      </c>
      <c r="F19" s="177">
        <v>274195602.53137201</v>
      </c>
      <c r="G19" s="121">
        <v>0</v>
      </c>
      <c r="H19" s="177">
        <v>208341</v>
      </c>
      <c r="I19" s="177">
        <v>1015017743.3687299</v>
      </c>
    </row>
    <row r="20" spans="1:9" s="24" customFormat="1" ht="11.25" customHeight="1" x14ac:dyDescent="0.2">
      <c r="A20" s="28" t="s">
        <v>39</v>
      </c>
      <c r="B20" s="178">
        <v>242571</v>
      </c>
      <c r="C20" s="178">
        <v>304774834.15684998</v>
      </c>
      <c r="D20" s="120">
        <v>0</v>
      </c>
      <c r="E20" s="178">
        <v>241333</v>
      </c>
      <c r="F20" s="178">
        <v>58826070.600639999</v>
      </c>
      <c r="G20" s="120">
        <v>0</v>
      </c>
      <c r="H20" s="178">
        <v>483904</v>
      </c>
      <c r="I20" s="178">
        <v>363600904.75748998</v>
      </c>
    </row>
    <row r="21" spans="1:9" s="24" customFormat="1" ht="11.25" customHeight="1" x14ac:dyDescent="0.2">
      <c r="A21" s="8" t="s">
        <v>40</v>
      </c>
      <c r="B21" s="177">
        <v>242571</v>
      </c>
      <c r="C21" s="177">
        <v>304774834.15684998</v>
      </c>
      <c r="D21" s="121">
        <v>0</v>
      </c>
      <c r="E21" s="177">
        <v>81732</v>
      </c>
      <c r="F21" s="177">
        <v>92807663.080720007</v>
      </c>
      <c r="G21" s="121">
        <v>0</v>
      </c>
      <c r="H21" s="177">
        <v>324303</v>
      </c>
      <c r="I21" s="177">
        <v>397582497.23756999</v>
      </c>
    </row>
    <row r="22" spans="1:9" s="24" customFormat="1" ht="11.25" customHeight="1" x14ac:dyDescent="0.2">
      <c r="A22" s="8" t="s">
        <v>41</v>
      </c>
      <c r="B22" s="177" t="s">
        <v>3</v>
      </c>
      <c r="C22" s="177" t="s">
        <v>3</v>
      </c>
      <c r="D22" s="94">
        <v>0</v>
      </c>
      <c r="E22" s="177">
        <v>159601</v>
      </c>
      <c r="F22" s="177">
        <v>-33981592.480080001</v>
      </c>
      <c r="G22" s="121">
        <v>0</v>
      </c>
      <c r="H22" s="177">
        <v>159601</v>
      </c>
      <c r="I22" s="177">
        <v>-33981592.480080001</v>
      </c>
    </row>
    <row r="23" spans="1:9" s="24" customFormat="1" ht="11.25" customHeight="1" x14ac:dyDescent="0.2">
      <c r="A23" s="28" t="s">
        <v>42</v>
      </c>
      <c r="B23" s="178">
        <v>104721</v>
      </c>
      <c r="C23" s="178">
        <v>79198974.447249994</v>
      </c>
      <c r="D23" s="95">
        <v>0</v>
      </c>
      <c r="E23" s="178">
        <v>86907</v>
      </c>
      <c r="F23" s="178">
        <v>88866867.019950002</v>
      </c>
      <c r="G23" s="120">
        <v>0</v>
      </c>
      <c r="H23" s="178">
        <v>191628</v>
      </c>
      <c r="I23" s="178">
        <v>168065841.46720001</v>
      </c>
    </row>
    <row r="24" spans="1:9" s="24" customFormat="1" ht="11.25" customHeight="1" x14ac:dyDescent="0.2">
      <c r="A24" s="8" t="s">
        <v>43</v>
      </c>
      <c r="B24" s="177">
        <v>19477</v>
      </c>
      <c r="C24" s="177">
        <v>1159271.3141699999</v>
      </c>
      <c r="D24" s="94">
        <v>0</v>
      </c>
      <c r="E24" s="177">
        <v>3724</v>
      </c>
      <c r="F24" s="177">
        <v>277512.51118999999</v>
      </c>
      <c r="G24" s="121">
        <v>0</v>
      </c>
      <c r="H24" s="177">
        <v>23201</v>
      </c>
      <c r="I24" s="177">
        <v>1436783.8253599999</v>
      </c>
    </row>
    <row r="25" spans="1:9" s="24" customFormat="1" ht="11.25" customHeight="1" x14ac:dyDescent="0.2">
      <c r="A25" s="8" t="s">
        <v>44</v>
      </c>
      <c r="B25" s="177">
        <v>57786</v>
      </c>
      <c r="C25" s="177">
        <v>65193062.468709998</v>
      </c>
      <c r="D25" s="94">
        <v>0</v>
      </c>
      <c r="E25" s="177">
        <v>39602</v>
      </c>
      <c r="F25" s="177">
        <v>75985903.630339995</v>
      </c>
      <c r="G25" s="121">
        <v>0</v>
      </c>
      <c r="H25" s="177">
        <v>97388</v>
      </c>
      <c r="I25" s="177">
        <v>141178966.09904999</v>
      </c>
    </row>
    <row r="26" spans="1:9" s="24" customFormat="1" ht="11.25" customHeight="1" x14ac:dyDescent="0.2">
      <c r="A26" s="8" t="s">
        <v>45</v>
      </c>
      <c r="B26" s="177">
        <v>53235</v>
      </c>
      <c r="C26" s="177">
        <v>12846640.66437</v>
      </c>
      <c r="D26" s="94">
        <v>0</v>
      </c>
      <c r="E26" s="177">
        <v>57622</v>
      </c>
      <c r="F26" s="177">
        <v>12603450.878420001</v>
      </c>
      <c r="G26" s="121">
        <v>0</v>
      </c>
      <c r="H26" s="177">
        <v>110857</v>
      </c>
      <c r="I26" s="177">
        <v>25450091.542789999</v>
      </c>
    </row>
    <row r="27" spans="1:9" s="24" customFormat="1" ht="11.25" customHeight="1" x14ac:dyDescent="0.2">
      <c r="A27" s="29" t="s">
        <v>46</v>
      </c>
      <c r="B27" s="177">
        <v>242485</v>
      </c>
      <c r="C27" s="177">
        <v>222885552.58374</v>
      </c>
      <c r="D27" s="94">
        <v>0</v>
      </c>
      <c r="E27" s="177">
        <v>3382</v>
      </c>
      <c r="F27" s="177">
        <v>8632312.1584399994</v>
      </c>
      <c r="G27" s="121">
        <v>0</v>
      </c>
      <c r="H27" s="177">
        <v>245867</v>
      </c>
      <c r="I27" s="177">
        <v>231517864.74217999</v>
      </c>
    </row>
    <row r="28" spans="1:9" s="24" customFormat="1" ht="11.25" customHeight="1" x14ac:dyDescent="0.2">
      <c r="A28" s="29" t="s">
        <v>47</v>
      </c>
      <c r="B28" s="177">
        <v>242579</v>
      </c>
      <c r="C28" s="177">
        <v>24702572.433940101</v>
      </c>
      <c r="D28" s="94">
        <v>0</v>
      </c>
      <c r="E28" s="177">
        <v>3382</v>
      </c>
      <c r="F28" s="177">
        <v>987293.76387295104</v>
      </c>
      <c r="G28" s="121">
        <v>0</v>
      </c>
      <c r="H28" s="177">
        <v>245961</v>
      </c>
      <c r="I28" s="177">
        <v>25689866.197813001</v>
      </c>
    </row>
    <row r="29" spans="1:9" s="24" customFormat="1" ht="11.25" customHeight="1" x14ac:dyDescent="0.2">
      <c r="A29" s="29" t="s">
        <v>48</v>
      </c>
      <c r="B29" s="179">
        <v>194249</v>
      </c>
      <c r="C29" s="82">
        <v>0.47182831735345798</v>
      </c>
      <c r="D29" s="98">
        <v>0</v>
      </c>
      <c r="E29" s="179">
        <v>147935</v>
      </c>
      <c r="F29" s="82">
        <v>0.513473035217479</v>
      </c>
      <c r="G29" s="98">
        <v>0</v>
      </c>
      <c r="H29" s="179">
        <v>342184</v>
      </c>
      <c r="I29" s="82">
        <v>0.481222683851387</v>
      </c>
    </row>
    <row r="30" spans="1:9" s="24" customFormat="1" ht="11.25" customHeight="1" x14ac:dyDescent="0.2">
      <c r="A30" s="30" t="s">
        <v>23</v>
      </c>
      <c r="B30" s="181">
        <v>242579</v>
      </c>
      <c r="C30" s="181">
        <v>10000472.31209</v>
      </c>
      <c r="D30" s="90">
        <v>0</v>
      </c>
      <c r="E30" s="90" t="s">
        <v>3</v>
      </c>
      <c r="F30" s="90" t="s">
        <v>3</v>
      </c>
      <c r="G30" s="90">
        <v>0</v>
      </c>
      <c r="H30" s="181">
        <v>242579</v>
      </c>
      <c r="I30" s="181">
        <v>10000472.31209</v>
      </c>
    </row>
    <row r="31" spans="1:9" s="24" customFormat="1" ht="11.25" customHeight="1" x14ac:dyDescent="0.2">
      <c r="A31" s="31" t="s">
        <v>49</v>
      </c>
      <c r="B31" s="179">
        <v>79036</v>
      </c>
      <c r="C31" s="179">
        <v>1226030620.3106101</v>
      </c>
      <c r="D31" s="98">
        <v>0</v>
      </c>
      <c r="E31" s="179">
        <v>67303</v>
      </c>
      <c r="F31" s="179">
        <v>1112141186.4335001</v>
      </c>
      <c r="G31" s="98">
        <v>0</v>
      </c>
      <c r="H31" s="179">
        <v>146339</v>
      </c>
      <c r="I31" s="179">
        <v>2338171806.7441101</v>
      </c>
    </row>
    <row r="32" spans="1:9" s="24" customFormat="1" ht="11.25" customHeight="1" x14ac:dyDescent="0.2">
      <c r="A32" s="28" t="s">
        <v>21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</row>
    <row r="33" spans="1:9" s="24" customFormat="1" ht="11.25" customHeight="1" x14ac:dyDescent="0.2">
      <c r="A33" s="28" t="s">
        <v>50</v>
      </c>
      <c r="B33" s="178">
        <v>127645</v>
      </c>
      <c r="C33" s="178">
        <v>97199212.115840793</v>
      </c>
      <c r="D33" s="95">
        <v>0</v>
      </c>
      <c r="E33" s="178">
        <v>82381</v>
      </c>
      <c r="F33" s="178">
        <v>58650543.3222792</v>
      </c>
      <c r="G33" s="95">
        <v>0</v>
      </c>
      <c r="H33" s="178">
        <v>210026</v>
      </c>
      <c r="I33" s="178">
        <v>155849755.43812001</v>
      </c>
    </row>
    <row r="34" spans="1:9" s="24" customFormat="1" ht="11.25" customHeight="1" x14ac:dyDescent="0.2">
      <c r="A34" s="8" t="s">
        <v>51</v>
      </c>
      <c r="B34" s="177">
        <v>123918</v>
      </c>
      <c r="C34" s="177">
        <v>65363940.099829897</v>
      </c>
      <c r="D34" s="94">
        <v>0</v>
      </c>
      <c r="E34" s="177">
        <v>80372</v>
      </c>
      <c r="F34" s="177">
        <v>45527054.2080971</v>
      </c>
      <c r="G34" s="94">
        <v>0</v>
      </c>
      <c r="H34" s="177">
        <v>204290</v>
      </c>
      <c r="I34" s="177">
        <v>110890994.307927</v>
      </c>
    </row>
    <row r="35" spans="1:9" s="24" customFormat="1" ht="11.25" customHeight="1" x14ac:dyDescent="0.2">
      <c r="A35" s="8" t="s">
        <v>52</v>
      </c>
      <c r="B35" s="179">
        <v>3727</v>
      </c>
      <c r="C35" s="179">
        <v>31835272.016010899</v>
      </c>
      <c r="D35" s="98">
        <v>0</v>
      </c>
      <c r="E35" s="179">
        <v>2009</v>
      </c>
      <c r="F35" s="179">
        <v>13123489.114181999</v>
      </c>
      <c r="G35" s="98">
        <v>0</v>
      </c>
      <c r="H35" s="179">
        <v>5736</v>
      </c>
      <c r="I35" s="179">
        <v>44958761.130193003</v>
      </c>
    </row>
    <row r="36" spans="1:9" s="24" customFormat="1" ht="11.25" customHeight="1" x14ac:dyDescent="0.2">
      <c r="A36" s="30" t="s">
        <v>21</v>
      </c>
      <c r="B36" s="181">
        <v>127664</v>
      </c>
      <c r="C36" s="181">
        <v>3253039.1312797102</v>
      </c>
      <c r="D36" s="90">
        <v>0</v>
      </c>
      <c r="E36" s="181">
        <v>82392</v>
      </c>
      <c r="F36" s="181">
        <v>2073972.8861402899</v>
      </c>
      <c r="G36" s="90">
        <v>0</v>
      </c>
      <c r="H36" s="181">
        <v>210056</v>
      </c>
      <c r="I36" s="181">
        <v>5327012.0174200004</v>
      </c>
    </row>
    <row r="37" spans="1:9" s="24" customFormat="1" ht="11.25" customHeight="1" thickBot="1" x14ac:dyDescent="0.25">
      <c r="A37" s="32" t="s">
        <v>4</v>
      </c>
      <c r="B37" s="180">
        <v>242579</v>
      </c>
      <c r="C37" s="180">
        <v>13253511.4433697</v>
      </c>
      <c r="D37" s="101">
        <v>0</v>
      </c>
      <c r="E37" s="180">
        <v>82392</v>
      </c>
      <c r="F37" s="180">
        <v>2073972.8861402899</v>
      </c>
      <c r="G37" s="101">
        <v>0</v>
      </c>
      <c r="H37" s="180">
        <v>324971</v>
      </c>
      <c r="I37" s="180">
        <v>15327484.32951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FFF3-BB11-4B48-8597-7ECBEA64B6C0}">
  <sheetPr codeName="Feuil6">
    <tabColor theme="9" tint="0.39997558519241921"/>
  </sheetPr>
  <dimension ref="A1:BE37"/>
  <sheetViews>
    <sheetView zoomScale="115" zoomScaleNormal="115" workbookViewId="0"/>
  </sheetViews>
  <sheetFormatPr baseColWidth="10" defaultRowHeight="14.4" x14ac:dyDescent="0.3"/>
  <cols>
    <col min="1" max="1" width="33.5546875" customWidth="1"/>
    <col min="2" max="3" width="11.44140625" customWidth="1"/>
    <col min="4" max="4" width="2.5546875" customWidth="1"/>
    <col min="5" max="6" width="11.44140625" customWidth="1"/>
    <col min="7" max="7" width="2.5546875" customWidth="1"/>
    <col min="8" max="9" width="11.44140625" customWidth="1"/>
    <col min="10" max="10" width="2.5546875" customWidth="1"/>
    <col min="11" max="12" width="11.44140625" customWidth="1"/>
    <col min="13" max="13" width="2.5546875" customWidth="1"/>
    <col min="14" max="15" width="11.44140625" customWidth="1"/>
    <col min="16" max="16" width="2.5546875" customWidth="1"/>
    <col min="17" max="18" width="11.44140625" customWidth="1"/>
    <col min="19" max="19" width="2.5546875" customWidth="1"/>
    <col min="20" max="21" width="11.44140625" customWidth="1"/>
    <col min="22" max="22" width="2.5546875" customWidth="1"/>
    <col min="23" max="24" width="11.44140625" customWidth="1"/>
    <col min="25" max="25" width="2.5546875" customWidth="1"/>
    <col min="26" max="27" width="11.44140625" customWidth="1"/>
    <col min="28" max="28" width="2.5546875" customWidth="1"/>
    <col min="29" max="30" width="11.44140625" customWidth="1"/>
    <col min="31" max="31" width="2.5546875" customWidth="1"/>
    <col min="32" max="33" width="11.44140625" customWidth="1"/>
    <col min="34" max="34" width="2.5546875" customWidth="1"/>
    <col min="35" max="36" width="11.44140625" customWidth="1"/>
    <col min="37" max="37" width="2.5546875" customWidth="1"/>
    <col min="38" max="39" width="11.44140625" customWidth="1"/>
    <col min="40" max="40" width="2.5546875" customWidth="1"/>
    <col min="41" max="42" width="11.44140625" customWidth="1"/>
    <col min="43" max="43" width="2.5546875" customWidth="1"/>
    <col min="44" max="45" width="11.44140625" customWidth="1"/>
    <col min="46" max="46" width="2.5546875" customWidth="1"/>
    <col min="47" max="48" width="11.44140625" customWidth="1"/>
    <col min="49" max="49" width="2.5546875" customWidth="1"/>
    <col min="50" max="51" width="11.44140625" customWidth="1"/>
    <col min="52" max="52" width="2.5546875" customWidth="1"/>
    <col min="53" max="54" width="11.44140625" customWidth="1"/>
    <col min="55" max="55" width="2.109375" customWidth="1"/>
    <col min="56" max="57" width="11.44140625" customWidth="1"/>
  </cols>
  <sheetData>
    <row r="1" spans="1:57" ht="11.25" customHeight="1" x14ac:dyDescent="0.3">
      <c r="A1" s="1" t="s">
        <v>73</v>
      </c>
    </row>
    <row r="2" spans="1:57" ht="11.25" customHeight="1" x14ac:dyDescent="0.3"/>
    <row r="3" spans="1:57" ht="11.25" customHeight="1" x14ac:dyDescent="0.3">
      <c r="A3" s="2" t="str">
        <f>'Liste des tableaux'!B5</f>
        <v>Statistiques fiscales détaillées des sociétés selon la région administrative – 2021</v>
      </c>
    </row>
    <row r="4" spans="1:57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24" customFormat="1" ht="11.25" customHeight="1" x14ac:dyDescent="0.2">
      <c r="A5" s="5"/>
      <c r="B5" s="190" t="s">
        <v>54</v>
      </c>
      <c r="C5" s="190"/>
      <c r="D5" s="26"/>
      <c r="E5" s="190" t="s">
        <v>55</v>
      </c>
      <c r="F5" s="190"/>
      <c r="G5" s="26"/>
      <c r="H5" s="190" t="s">
        <v>56</v>
      </c>
      <c r="I5" s="190"/>
      <c r="K5" s="190" t="s">
        <v>57</v>
      </c>
      <c r="L5" s="190"/>
      <c r="M5" s="26"/>
      <c r="N5" s="190" t="s">
        <v>58</v>
      </c>
      <c r="O5" s="190"/>
      <c r="P5" s="26"/>
      <c r="Q5" s="190" t="s">
        <v>59</v>
      </c>
      <c r="R5" s="190"/>
      <c r="T5" s="190" t="s">
        <v>60</v>
      </c>
      <c r="U5" s="190"/>
      <c r="V5" s="26"/>
      <c r="W5" s="190" t="s">
        <v>61</v>
      </c>
      <c r="X5" s="190"/>
      <c r="Y5" s="26"/>
      <c r="Z5" s="190" t="s">
        <v>62</v>
      </c>
      <c r="AA5" s="190"/>
      <c r="AC5" s="190" t="s">
        <v>63</v>
      </c>
      <c r="AD5" s="190"/>
      <c r="AE5" s="26"/>
      <c r="AF5" s="190" t="s">
        <v>64</v>
      </c>
      <c r="AG5" s="190"/>
      <c r="AH5" s="26"/>
      <c r="AI5" s="190" t="s">
        <v>65</v>
      </c>
      <c r="AJ5" s="190"/>
      <c r="AL5" s="190" t="s">
        <v>66</v>
      </c>
      <c r="AM5" s="190"/>
      <c r="AN5" s="26"/>
      <c r="AO5" s="190" t="s">
        <v>67</v>
      </c>
      <c r="AP5" s="190"/>
      <c r="AQ5" s="26"/>
      <c r="AR5" s="190" t="s">
        <v>68</v>
      </c>
      <c r="AS5" s="190"/>
      <c r="AU5" s="190" t="s">
        <v>69</v>
      </c>
      <c r="AV5" s="190"/>
      <c r="AW5" s="26"/>
      <c r="AX5" s="190" t="s">
        <v>70</v>
      </c>
      <c r="AY5" s="190"/>
      <c r="BA5" s="190" t="s">
        <v>71</v>
      </c>
      <c r="BB5" s="190"/>
      <c r="BC5" s="26"/>
      <c r="BD5" s="190" t="s">
        <v>1</v>
      </c>
      <c r="BE5" s="190"/>
    </row>
    <row r="6" spans="1:57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  <c r="AH6" s="11"/>
      <c r="AI6" s="11" t="s">
        <v>16</v>
      </c>
      <c r="AJ6" s="11" t="s">
        <v>25</v>
      </c>
      <c r="AK6" s="27"/>
      <c r="AL6" s="11" t="s">
        <v>16</v>
      </c>
      <c r="AM6" s="11" t="s">
        <v>25</v>
      </c>
      <c r="AN6" s="11"/>
      <c r="AO6" s="11" t="s">
        <v>16</v>
      </c>
      <c r="AP6" s="11" t="s">
        <v>25</v>
      </c>
      <c r="AQ6" s="11"/>
      <c r="AR6" s="11" t="s">
        <v>16</v>
      </c>
      <c r="AS6" s="11" t="s">
        <v>25</v>
      </c>
      <c r="AT6" s="27"/>
      <c r="AU6" s="11" t="s">
        <v>16</v>
      </c>
      <c r="AV6" s="11" t="s">
        <v>25</v>
      </c>
      <c r="AW6" s="11"/>
      <c r="AX6" s="11" t="s">
        <v>16</v>
      </c>
      <c r="AY6" s="11" t="s">
        <v>25</v>
      </c>
      <c r="AZ6" s="27"/>
      <c r="BA6" s="11" t="s">
        <v>16</v>
      </c>
      <c r="BB6" s="11" t="s">
        <v>25</v>
      </c>
      <c r="BC6" s="11"/>
      <c r="BD6" s="11" t="s">
        <v>16</v>
      </c>
      <c r="BE6" s="11" t="s">
        <v>25</v>
      </c>
    </row>
    <row r="7" spans="1:57" s="24" customFormat="1" ht="11.25" customHeight="1" x14ac:dyDescent="0.2">
      <c r="A7" s="25" t="s">
        <v>26</v>
      </c>
      <c r="B7" s="178">
        <v>11030</v>
      </c>
      <c r="C7" s="120">
        <v>0</v>
      </c>
      <c r="D7" s="120">
        <v>0</v>
      </c>
      <c r="E7" s="178">
        <v>13664</v>
      </c>
      <c r="F7" s="120">
        <v>0</v>
      </c>
      <c r="G7" s="120">
        <v>0</v>
      </c>
      <c r="H7" s="178">
        <v>45470</v>
      </c>
      <c r="I7" s="120">
        <v>0</v>
      </c>
      <c r="J7" s="124">
        <v>0</v>
      </c>
      <c r="K7" s="178">
        <v>13343</v>
      </c>
      <c r="L7" s="120">
        <v>0</v>
      </c>
      <c r="M7" s="120">
        <v>0</v>
      </c>
      <c r="N7" s="178">
        <v>32759</v>
      </c>
      <c r="O7" s="120">
        <v>0</v>
      </c>
      <c r="P7" s="120">
        <v>0</v>
      </c>
      <c r="Q7" s="178">
        <v>152023</v>
      </c>
      <c r="R7" s="120">
        <v>0</v>
      </c>
      <c r="S7" s="124">
        <v>0</v>
      </c>
      <c r="T7" s="178">
        <v>15291</v>
      </c>
      <c r="U7" s="120">
        <v>0</v>
      </c>
      <c r="V7" s="120">
        <v>0</v>
      </c>
      <c r="W7" s="178">
        <v>7385</v>
      </c>
      <c r="X7" s="120">
        <v>0</v>
      </c>
      <c r="Y7" s="120">
        <v>0</v>
      </c>
      <c r="Z7" s="178">
        <v>3439</v>
      </c>
      <c r="AA7" s="120">
        <v>0</v>
      </c>
      <c r="AB7" s="124">
        <v>0</v>
      </c>
      <c r="AC7" s="178">
        <v>1110</v>
      </c>
      <c r="AD7" s="120">
        <v>0</v>
      </c>
      <c r="AE7" s="120">
        <v>0</v>
      </c>
      <c r="AF7" s="178">
        <v>4564</v>
      </c>
      <c r="AG7" s="120">
        <v>0</v>
      </c>
      <c r="AH7" s="120">
        <v>0</v>
      </c>
      <c r="AI7" s="178">
        <v>29100</v>
      </c>
      <c r="AJ7" s="120">
        <v>0</v>
      </c>
      <c r="AK7" s="124">
        <v>0</v>
      </c>
      <c r="AL7" s="178">
        <v>31083</v>
      </c>
      <c r="AM7" s="120">
        <v>0</v>
      </c>
      <c r="AN7" s="120">
        <v>0</v>
      </c>
      <c r="AO7" s="178">
        <v>31414</v>
      </c>
      <c r="AP7" s="120">
        <v>0</v>
      </c>
      <c r="AQ7" s="120">
        <v>0</v>
      </c>
      <c r="AR7" s="178">
        <v>45964</v>
      </c>
      <c r="AS7" s="120">
        <v>0</v>
      </c>
      <c r="AT7" s="124">
        <v>0</v>
      </c>
      <c r="AU7" s="178">
        <v>93954</v>
      </c>
      <c r="AV7" s="120">
        <v>0</v>
      </c>
      <c r="AW7" s="120">
        <v>0</v>
      </c>
      <c r="AX7" s="178">
        <v>15534</v>
      </c>
      <c r="AY7" s="120">
        <v>0</v>
      </c>
      <c r="AZ7" s="124">
        <v>0</v>
      </c>
      <c r="BA7" s="178">
        <v>17472</v>
      </c>
      <c r="BB7" s="120">
        <v>0</v>
      </c>
      <c r="BC7" s="120">
        <v>0</v>
      </c>
      <c r="BD7" s="178">
        <v>564599</v>
      </c>
      <c r="BE7" s="120">
        <v>0</v>
      </c>
    </row>
    <row r="8" spans="1:57" s="24" customFormat="1" ht="11.25" customHeight="1" x14ac:dyDescent="0.2">
      <c r="A8" s="25" t="s">
        <v>27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  <c r="AH8" s="121">
        <v>0</v>
      </c>
      <c r="AI8" s="121">
        <v>0</v>
      </c>
      <c r="AJ8" s="121">
        <v>0</v>
      </c>
      <c r="AK8" s="124">
        <v>0</v>
      </c>
      <c r="AL8" s="121">
        <v>0</v>
      </c>
      <c r="AM8" s="121">
        <v>0</v>
      </c>
      <c r="AN8" s="121">
        <v>0</v>
      </c>
      <c r="AO8" s="121">
        <v>0</v>
      </c>
      <c r="AP8" s="121">
        <v>0</v>
      </c>
      <c r="AQ8" s="121">
        <v>0</v>
      </c>
      <c r="AR8" s="121">
        <v>0</v>
      </c>
      <c r="AS8" s="121">
        <v>0</v>
      </c>
      <c r="AT8" s="124">
        <v>0</v>
      </c>
      <c r="AU8" s="121">
        <v>0</v>
      </c>
      <c r="AV8" s="121">
        <v>0</v>
      </c>
      <c r="AW8" s="121">
        <v>0</v>
      </c>
      <c r="AX8" s="121">
        <v>0</v>
      </c>
      <c r="AY8" s="121">
        <v>0</v>
      </c>
      <c r="AZ8" s="124">
        <v>0</v>
      </c>
      <c r="BA8" s="121">
        <v>0</v>
      </c>
      <c r="BB8" s="121">
        <v>0</v>
      </c>
      <c r="BC8" s="121">
        <v>0</v>
      </c>
      <c r="BD8" s="121">
        <v>0</v>
      </c>
      <c r="BE8" s="121">
        <v>0</v>
      </c>
    </row>
    <row r="9" spans="1:57" s="24" customFormat="1" ht="11.25" customHeight="1" x14ac:dyDescent="0.2">
      <c r="A9" s="33" t="s">
        <v>28</v>
      </c>
      <c r="B9" s="177">
        <v>9728</v>
      </c>
      <c r="C9" s="177">
        <v>14765690.982000001</v>
      </c>
      <c r="D9" s="121">
        <v>0</v>
      </c>
      <c r="E9" s="177">
        <v>11780</v>
      </c>
      <c r="F9" s="177">
        <v>19046542.702</v>
      </c>
      <c r="G9" s="121">
        <v>0</v>
      </c>
      <c r="H9" s="177">
        <v>37901</v>
      </c>
      <c r="I9" s="177">
        <v>80400578.920379996</v>
      </c>
      <c r="J9" s="124">
        <v>0</v>
      </c>
      <c r="K9" s="177">
        <v>11279</v>
      </c>
      <c r="L9" s="177">
        <v>15714841.558630001</v>
      </c>
      <c r="M9" s="121">
        <v>0</v>
      </c>
      <c r="N9" s="177">
        <v>27538</v>
      </c>
      <c r="O9" s="177">
        <v>39621508.596409999</v>
      </c>
      <c r="P9" s="121">
        <v>0</v>
      </c>
      <c r="Q9" s="177">
        <v>116456</v>
      </c>
      <c r="R9" s="177">
        <v>613271719.34759998</v>
      </c>
      <c r="S9" s="124">
        <v>0</v>
      </c>
      <c r="T9" s="177">
        <v>12649</v>
      </c>
      <c r="U9" s="177">
        <v>15654694.368349999</v>
      </c>
      <c r="V9" s="121">
        <v>0</v>
      </c>
      <c r="W9" s="177">
        <v>6393</v>
      </c>
      <c r="X9" s="177">
        <v>10969391.2841</v>
      </c>
      <c r="Y9" s="121">
        <v>0</v>
      </c>
      <c r="Z9" s="177">
        <v>3046</v>
      </c>
      <c r="AA9" s="177">
        <v>8144609.4129999997</v>
      </c>
      <c r="AB9" s="124">
        <v>0</v>
      </c>
      <c r="AC9" s="177">
        <v>951</v>
      </c>
      <c r="AD9" s="177">
        <v>2376718.8709999998</v>
      </c>
      <c r="AE9" s="121">
        <v>0</v>
      </c>
      <c r="AF9" s="177">
        <v>3964</v>
      </c>
      <c r="AG9" s="177">
        <v>5044315.9819999998</v>
      </c>
      <c r="AH9" s="121">
        <v>0</v>
      </c>
      <c r="AI9" s="177">
        <v>25393</v>
      </c>
      <c r="AJ9" s="177">
        <v>69153264.166339993</v>
      </c>
      <c r="AK9" s="124">
        <v>0</v>
      </c>
      <c r="AL9" s="177">
        <v>24410</v>
      </c>
      <c r="AM9" s="177">
        <v>62012575.338040002</v>
      </c>
      <c r="AN9" s="121">
        <v>0</v>
      </c>
      <c r="AO9" s="177">
        <v>26072</v>
      </c>
      <c r="AP9" s="177">
        <v>33296642.680840001</v>
      </c>
      <c r="AQ9" s="121">
        <v>0</v>
      </c>
      <c r="AR9" s="177">
        <v>37699</v>
      </c>
      <c r="AS9" s="177">
        <v>48717577.652759999</v>
      </c>
      <c r="AT9" s="124">
        <v>0</v>
      </c>
      <c r="AU9" s="177">
        <v>76910</v>
      </c>
      <c r="AV9" s="177">
        <v>154566707.57602999</v>
      </c>
      <c r="AW9" s="121">
        <v>0</v>
      </c>
      <c r="AX9" s="177">
        <v>13567</v>
      </c>
      <c r="AY9" s="177">
        <v>28763423.744240001</v>
      </c>
      <c r="AZ9" s="124">
        <v>0</v>
      </c>
      <c r="BA9" s="177">
        <v>14309</v>
      </c>
      <c r="BB9" s="177">
        <v>1376350077.00021</v>
      </c>
      <c r="BC9" s="121">
        <v>0</v>
      </c>
      <c r="BD9" s="177">
        <v>460045</v>
      </c>
      <c r="BE9" s="177">
        <v>2597870880.1839299</v>
      </c>
    </row>
    <row r="10" spans="1:57" s="24" customFormat="1" ht="11.25" customHeight="1" x14ac:dyDescent="0.2">
      <c r="A10" s="28" t="s">
        <v>29</v>
      </c>
      <c r="B10" s="125">
        <v>0</v>
      </c>
      <c r="C10" s="123">
        <v>0</v>
      </c>
      <c r="D10" s="120">
        <v>0</v>
      </c>
      <c r="E10" s="123">
        <v>0</v>
      </c>
      <c r="F10" s="123">
        <v>0</v>
      </c>
      <c r="G10" s="120">
        <v>0</v>
      </c>
      <c r="H10" s="123">
        <v>0</v>
      </c>
      <c r="I10" s="123">
        <v>0</v>
      </c>
      <c r="J10" s="124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4">
        <v>0</v>
      </c>
      <c r="T10" s="123">
        <v>0</v>
      </c>
      <c r="U10" s="123">
        <v>0</v>
      </c>
      <c r="V10" s="120">
        <v>0</v>
      </c>
      <c r="W10" s="123">
        <v>0</v>
      </c>
      <c r="X10" s="123">
        <v>0</v>
      </c>
      <c r="Y10" s="120">
        <v>0</v>
      </c>
      <c r="Z10" s="123">
        <v>0</v>
      </c>
      <c r="AA10" s="123">
        <v>0</v>
      </c>
      <c r="AB10" s="124">
        <v>0</v>
      </c>
      <c r="AC10" s="123">
        <v>0</v>
      </c>
      <c r="AD10" s="123">
        <v>0</v>
      </c>
      <c r="AE10" s="120">
        <v>0</v>
      </c>
      <c r="AF10" s="123">
        <v>0</v>
      </c>
      <c r="AG10" s="123">
        <v>0</v>
      </c>
      <c r="AH10" s="120">
        <v>0</v>
      </c>
      <c r="AI10" s="123">
        <v>0</v>
      </c>
      <c r="AJ10" s="123">
        <v>0</v>
      </c>
      <c r="AK10" s="124">
        <v>0</v>
      </c>
      <c r="AL10" s="123">
        <v>0</v>
      </c>
      <c r="AM10" s="123">
        <v>0</v>
      </c>
      <c r="AN10" s="120">
        <v>0</v>
      </c>
      <c r="AO10" s="123">
        <v>0</v>
      </c>
      <c r="AP10" s="123">
        <v>0</v>
      </c>
      <c r="AQ10" s="120">
        <v>0</v>
      </c>
      <c r="AR10" s="123">
        <v>0</v>
      </c>
      <c r="AS10" s="123">
        <v>0</v>
      </c>
      <c r="AT10" s="124">
        <v>0</v>
      </c>
      <c r="AU10" s="123">
        <v>0</v>
      </c>
      <c r="AV10" s="123">
        <v>0</v>
      </c>
      <c r="AW10" s="120">
        <v>0</v>
      </c>
      <c r="AX10" s="123">
        <v>0</v>
      </c>
      <c r="AY10" s="123">
        <v>0</v>
      </c>
      <c r="AZ10" s="124">
        <v>0</v>
      </c>
      <c r="BA10" s="123">
        <v>0</v>
      </c>
      <c r="BB10" s="123">
        <v>0</v>
      </c>
      <c r="BC10" s="120">
        <v>0</v>
      </c>
      <c r="BD10" s="123">
        <v>0</v>
      </c>
      <c r="BE10" s="123">
        <v>0</v>
      </c>
    </row>
    <row r="11" spans="1:57" s="24" customFormat="1" ht="11.25" customHeight="1" x14ac:dyDescent="0.2">
      <c r="A11" s="25" t="s">
        <v>30</v>
      </c>
      <c r="B11" s="178">
        <v>9583</v>
      </c>
      <c r="C11" s="178">
        <v>2318372.6469999999</v>
      </c>
      <c r="D11" s="120">
        <v>0</v>
      </c>
      <c r="E11" s="178">
        <v>11795</v>
      </c>
      <c r="F11" s="178">
        <v>2933900.90179</v>
      </c>
      <c r="G11" s="120">
        <v>0</v>
      </c>
      <c r="H11" s="178">
        <v>38994</v>
      </c>
      <c r="I11" s="178">
        <v>14839342.4965067</v>
      </c>
      <c r="J11" s="124">
        <v>0</v>
      </c>
      <c r="K11" s="178">
        <v>11591</v>
      </c>
      <c r="L11" s="178">
        <v>2861640.3134037298</v>
      </c>
      <c r="M11" s="120">
        <v>0</v>
      </c>
      <c r="N11" s="178">
        <v>29244</v>
      </c>
      <c r="O11" s="178">
        <v>7075198.0633697696</v>
      </c>
      <c r="P11" s="120">
        <v>0</v>
      </c>
      <c r="Q11" s="178">
        <v>126627</v>
      </c>
      <c r="R11" s="178">
        <v>234924270.00466701</v>
      </c>
      <c r="S11" s="124">
        <v>0</v>
      </c>
      <c r="T11" s="178">
        <v>13265</v>
      </c>
      <c r="U11" s="178">
        <v>2532853.3768495298</v>
      </c>
      <c r="V11" s="120">
        <v>0</v>
      </c>
      <c r="W11" s="178">
        <v>6511</v>
      </c>
      <c r="X11" s="178">
        <v>1485641.29610785</v>
      </c>
      <c r="Y11" s="120">
        <v>0</v>
      </c>
      <c r="Z11" s="178">
        <v>2810</v>
      </c>
      <c r="AA11" s="178">
        <v>2679471.0529999998</v>
      </c>
      <c r="AB11" s="124">
        <v>0</v>
      </c>
      <c r="AC11" s="178">
        <v>840</v>
      </c>
      <c r="AD11" s="178">
        <v>216990.997</v>
      </c>
      <c r="AE11" s="120">
        <v>0</v>
      </c>
      <c r="AF11" s="178">
        <v>3858</v>
      </c>
      <c r="AG11" s="178">
        <v>723765.59499999997</v>
      </c>
      <c r="AH11" s="120">
        <v>0</v>
      </c>
      <c r="AI11" s="178">
        <v>26278</v>
      </c>
      <c r="AJ11" s="178">
        <v>13454686.831780501</v>
      </c>
      <c r="AK11" s="124">
        <v>0</v>
      </c>
      <c r="AL11" s="178">
        <v>26880</v>
      </c>
      <c r="AM11" s="178">
        <v>9221329.9632448591</v>
      </c>
      <c r="AN11" s="120">
        <v>0</v>
      </c>
      <c r="AO11" s="178">
        <v>27918</v>
      </c>
      <c r="AP11" s="178">
        <v>4980135.4109276496</v>
      </c>
      <c r="AQ11" s="120">
        <v>0</v>
      </c>
      <c r="AR11" s="178">
        <v>40339</v>
      </c>
      <c r="AS11" s="178">
        <v>6519676.6203693897</v>
      </c>
      <c r="AT11" s="124">
        <v>0</v>
      </c>
      <c r="AU11" s="178">
        <v>81922</v>
      </c>
      <c r="AV11" s="178">
        <v>10687523.9643472</v>
      </c>
      <c r="AW11" s="120">
        <v>0</v>
      </c>
      <c r="AX11" s="178">
        <v>14029</v>
      </c>
      <c r="AY11" s="178">
        <v>4746627.1552383201</v>
      </c>
      <c r="AZ11" s="124">
        <v>0</v>
      </c>
      <c r="BA11" s="178">
        <v>14841</v>
      </c>
      <c r="BB11" s="178">
        <v>193934902.35029599</v>
      </c>
      <c r="BC11" s="120">
        <v>0</v>
      </c>
      <c r="BD11" s="178">
        <v>487325</v>
      </c>
      <c r="BE11" s="178">
        <v>516136329.04089803</v>
      </c>
    </row>
    <row r="12" spans="1:57" s="24" customFormat="1" ht="11.25" customHeight="1" x14ac:dyDescent="0.2">
      <c r="A12" s="33" t="s">
        <v>31</v>
      </c>
      <c r="B12" s="177">
        <v>6936</v>
      </c>
      <c r="C12" s="177">
        <v>2439674.1880000001</v>
      </c>
      <c r="D12" s="121">
        <v>0</v>
      </c>
      <c r="E12" s="177">
        <v>8590</v>
      </c>
      <c r="F12" s="177">
        <v>3058844.3730000001</v>
      </c>
      <c r="G12" s="121">
        <v>0</v>
      </c>
      <c r="H12" s="177">
        <v>27441</v>
      </c>
      <c r="I12" s="177">
        <v>16469219.4007056</v>
      </c>
      <c r="J12" s="124">
        <v>0</v>
      </c>
      <c r="K12" s="177">
        <v>8268</v>
      </c>
      <c r="L12" s="177">
        <v>3024820.2390000001</v>
      </c>
      <c r="M12" s="121">
        <v>0</v>
      </c>
      <c r="N12" s="177">
        <v>20343</v>
      </c>
      <c r="O12" s="177">
        <v>7435650.83485479</v>
      </c>
      <c r="P12" s="121">
        <v>0</v>
      </c>
      <c r="Q12" s="177">
        <v>78448</v>
      </c>
      <c r="R12" s="177">
        <v>252141087.530577</v>
      </c>
      <c r="S12" s="124">
        <v>0</v>
      </c>
      <c r="T12" s="177">
        <v>8975</v>
      </c>
      <c r="U12" s="177">
        <v>2777351.8201995301</v>
      </c>
      <c r="V12" s="121">
        <v>0</v>
      </c>
      <c r="W12" s="177">
        <v>4627</v>
      </c>
      <c r="X12" s="177">
        <v>1617361.7538465201</v>
      </c>
      <c r="Y12" s="121">
        <v>0</v>
      </c>
      <c r="Z12" s="177">
        <v>2024</v>
      </c>
      <c r="AA12" s="177">
        <v>2707123.4640000002</v>
      </c>
      <c r="AB12" s="124">
        <v>0</v>
      </c>
      <c r="AC12" s="177">
        <v>556</v>
      </c>
      <c r="AD12" s="177">
        <v>236959.62</v>
      </c>
      <c r="AE12" s="121">
        <v>0</v>
      </c>
      <c r="AF12" s="177">
        <v>2765</v>
      </c>
      <c r="AG12" s="177">
        <v>763726.88500000001</v>
      </c>
      <c r="AH12" s="121">
        <v>0</v>
      </c>
      <c r="AI12" s="177">
        <v>18982</v>
      </c>
      <c r="AJ12" s="177">
        <v>13992489.856000001</v>
      </c>
      <c r="AK12" s="124">
        <v>0</v>
      </c>
      <c r="AL12" s="177">
        <v>17046</v>
      </c>
      <c r="AM12" s="177">
        <v>10666463.182742801</v>
      </c>
      <c r="AN12" s="121">
        <v>0</v>
      </c>
      <c r="AO12" s="177">
        <v>18964</v>
      </c>
      <c r="AP12" s="177">
        <v>5333185.1585076498</v>
      </c>
      <c r="AQ12" s="121">
        <v>0</v>
      </c>
      <c r="AR12" s="177">
        <v>27050</v>
      </c>
      <c r="AS12" s="177">
        <v>7765385.6895006597</v>
      </c>
      <c r="AT12" s="124">
        <v>0</v>
      </c>
      <c r="AU12" s="177">
        <v>55766</v>
      </c>
      <c r="AV12" s="177">
        <v>28066162.212602399</v>
      </c>
      <c r="AW12" s="121">
        <v>0</v>
      </c>
      <c r="AX12" s="177">
        <v>10247</v>
      </c>
      <c r="AY12" s="177">
        <v>4939245.0212383196</v>
      </c>
      <c r="AZ12" s="124">
        <v>0</v>
      </c>
      <c r="BA12" s="177">
        <v>10882</v>
      </c>
      <c r="BB12" s="177">
        <v>214642424.33496001</v>
      </c>
      <c r="BC12" s="121">
        <v>0</v>
      </c>
      <c r="BD12" s="177">
        <v>327910</v>
      </c>
      <c r="BE12" s="177">
        <v>578077175.56473505</v>
      </c>
    </row>
    <row r="13" spans="1:57" s="24" customFormat="1" ht="11.25" customHeight="1" x14ac:dyDescent="0.2">
      <c r="A13" s="33" t="s">
        <v>32</v>
      </c>
      <c r="B13" s="177">
        <v>2647</v>
      </c>
      <c r="C13" s="177">
        <v>-121301.541</v>
      </c>
      <c r="D13" s="121">
        <v>0</v>
      </c>
      <c r="E13" s="177">
        <v>3205</v>
      </c>
      <c r="F13" s="177">
        <v>-124943.47121</v>
      </c>
      <c r="G13" s="121">
        <v>0</v>
      </c>
      <c r="H13" s="177">
        <v>11553</v>
      </c>
      <c r="I13" s="177">
        <v>-1629876.90419883</v>
      </c>
      <c r="J13" s="124">
        <v>0</v>
      </c>
      <c r="K13" s="177">
        <v>3323</v>
      </c>
      <c r="L13" s="177">
        <v>-163179.92559627301</v>
      </c>
      <c r="M13" s="121">
        <v>0</v>
      </c>
      <c r="N13" s="177">
        <v>8901</v>
      </c>
      <c r="O13" s="177">
        <v>-360452.77148502198</v>
      </c>
      <c r="P13" s="121">
        <v>0</v>
      </c>
      <c r="Q13" s="177">
        <v>48179</v>
      </c>
      <c r="R13" s="177">
        <v>-17216817.5259104</v>
      </c>
      <c r="S13" s="124">
        <v>0</v>
      </c>
      <c r="T13" s="177">
        <v>4290</v>
      </c>
      <c r="U13" s="177">
        <v>-244498.44334999999</v>
      </c>
      <c r="V13" s="121">
        <v>0</v>
      </c>
      <c r="W13" s="177">
        <v>1884</v>
      </c>
      <c r="X13" s="177">
        <v>-131720.457738667</v>
      </c>
      <c r="Y13" s="121">
        <v>0</v>
      </c>
      <c r="Z13" s="177">
        <v>786</v>
      </c>
      <c r="AA13" s="177">
        <v>-27652.411</v>
      </c>
      <c r="AB13" s="124">
        <v>0</v>
      </c>
      <c r="AC13" s="177">
        <v>284</v>
      </c>
      <c r="AD13" s="177">
        <v>-19968.623</v>
      </c>
      <c r="AE13" s="121">
        <v>0</v>
      </c>
      <c r="AF13" s="177">
        <v>1093</v>
      </c>
      <c r="AG13" s="177">
        <v>-39961.29</v>
      </c>
      <c r="AH13" s="121">
        <v>0</v>
      </c>
      <c r="AI13" s="177">
        <v>7296</v>
      </c>
      <c r="AJ13" s="177">
        <v>-537803.02421949303</v>
      </c>
      <c r="AK13" s="124">
        <v>0</v>
      </c>
      <c r="AL13" s="177">
        <v>9834</v>
      </c>
      <c r="AM13" s="177">
        <v>-1445133.2194979901</v>
      </c>
      <c r="AN13" s="121">
        <v>0</v>
      </c>
      <c r="AO13" s="177">
        <v>8954</v>
      </c>
      <c r="AP13" s="177">
        <v>-353049.74758000002</v>
      </c>
      <c r="AQ13" s="121">
        <v>0</v>
      </c>
      <c r="AR13" s="177">
        <v>13289</v>
      </c>
      <c r="AS13" s="177">
        <v>-1245709.06913126</v>
      </c>
      <c r="AT13" s="124">
        <v>0</v>
      </c>
      <c r="AU13" s="177">
        <v>26156</v>
      </c>
      <c r="AV13" s="177">
        <v>-17378638.248255201</v>
      </c>
      <c r="AW13" s="121">
        <v>0</v>
      </c>
      <c r="AX13" s="177">
        <v>3782</v>
      </c>
      <c r="AY13" s="177">
        <v>-192617.86600000001</v>
      </c>
      <c r="AZ13" s="124">
        <v>0</v>
      </c>
      <c r="BA13" s="177">
        <v>3959</v>
      </c>
      <c r="BB13" s="177">
        <v>-20707521.984663401</v>
      </c>
      <c r="BC13" s="121">
        <v>0</v>
      </c>
      <c r="BD13" s="177">
        <v>159415</v>
      </c>
      <c r="BE13" s="177">
        <v>-61940846.523836598</v>
      </c>
    </row>
    <row r="14" spans="1:57" s="24" customFormat="1" ht="11.25" customHeight="1" x14ac:dyDescent="0.2">
      <c r="A14" s="25" t="s">
        <v>33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4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4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4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  <c r="AH14" s="121">
        <v>0</v>
      </c>
      <c r="AI14" s="121">
        <v>0</v>
      </c>
      <c r="AJ14" s="121">
        <v>0</v>
      </c>
      <c r="AK14" s="124">
        <v>0</v>
      </c>
      <c r="AL14" s="121">
        <v>0</v>
      </c>
      <c r="AM14" s="121">
        <v>0</v>
      </c>
      <c r="AN14" s="121">
        <v>0</v>
      </c>
      <c r="AO14" s="121">
        <v>0</v>
      </c>
      <c r="AP14" s="121">
        <v>0</v>
      </c>
      <c r="AQ14" s="121">
        <v>0</v>
      </c>
      <c r="AR14" s="121">
        <v>0</v>
      </c>
      <c r="AS14" s="121">
        <v>0</v>
      </c>
      <c r="AT14" s="124">
        <v>0</v>
      </c>
      <c r="AU14" s="121">
        <v>0</v>
      </c>
      <c r="AV14" s="121">
        <v>0</v>
      </c>
      <c r="AW14" s="121">
        <v>0</v>
      </c>
      <c r="AX14" s="121">
        <v>0</v>
      </c>
      <c r="AY14" s="121">
        <v>0</v>
      </c>
      <c r="AZ14" s="124">
        <v>0</v>
      </c>
      <c r="BA14" s="121">
        <v>0</v>
      </c>
      <c r="BB14" s="121">
        <v>0</v>
      </c>
      <c r="BC14" s="121">
        <v>0</v>
      </c>
      <c r="BD14" s="121">
        <v>0</v>
      </c>
      <c r="BE14" s="121">
        <v>0</v>
      </c>
    </row>
    <row r="15" spans="1:57" s="24" customFormat="1" ht="11.25" customHeight="1" x14ac:dyDescent="0.2">
      <c r="A15" s="33" t="s">
        <v>34</v>
      </c>
      <c r="B15" s="177">
        <v>6921</v>
      </c>
      <c r="C15" s="177">
        <v>431458.016</v>
      </c>
      <c r="D15" s="121">
        <v>0</v>
      </c>
      <c r="E15" s="177">
        <v>7819</v>
      </c>
      <c r="F15" s="177">
        <v>492332.27</v>
      </c>
      <c r="G15" s="121">
        <v>0</v>
      </c>
      <c r="H15" s="177">
        <v>24014</v>
      </c>
      <c r="I15" s="177">
        <v>1613813.179431</v>
      </c>
      <c r="J15" s="124">
        <v>0</v>
      </c>
      <c r="K15" s="177">
        <v>7685</v>
      </c>
      <c r="L15" s="177">
        <v>409021.141</v>
      </c>
      <c r="M15" s="121">
        <v>0</v>
      </c>
      <c r="N15" s="177">
        <v>18340</v>
      </c>
      <c r="O15" s="177">
        <v>1043846.25333108</v>
      </c>
      <c r="P15" s="121">
        <v>0</v>
      </c>
      <c r="Q15" s="177">
        <v>63860</v>
      </c>
      <c r="R15" s="177">
        <v>21774296.698737301</v>
      </c>
      <c r="S15" s="124">
        <v>0</v>
      </c>
      <c r="T15" s="177">
        <v>8213</v>
      </c>
      <c r="U15" s="177">
        <v>469735.51363502798</v>
      </c>
      <c r="V15" s="121">
        <v>0</v>
      </c>
      <c r="W15" s="177">
        <v>4352</v>
      </c>
      <c r="X15" s="177">
        <v>406279.95871879999</v>
      </c>
      <c r="Y15" s="121">
        <v>0</v>
      </c>
      <c r="Z15" s="177">
        <v>1983</v>
      </c>
      <c r="AA15" s="177">
        <v>293960.64199999999</v>
      </c>
      <c r="AB15" s="124">
        <v>0</v>
      </c>
      <c r="AC15" s="177">
        <v>570</v>
      </c>
      <c r="AD15" s="177">
        <v>57132.627</v>
      </c>
      <c r="AE15" s="121">
        <v>0</v>
      </c>
      <c r="AF15" s="177">
        <v>2848</v>
      </c>
      <c r="AG15" s="177">
        <v>135124.546</v>
      </c>
      <c r="AH15" s="121">
        <v>0</v>
      </c>
      <c r="AI15" s="177">
        <v>17705</v>
      </c>
      <c r="AJ15" s="177">
        <v>1194851.0657825901</v>
      </c>
      <c r="AK15" s="124">
        <v>0</v>
      </c>
      <c r="AL15" s="177">
        <v>14518</v>
      </c>
      <c r="AM15" s="177">
        <v>998959.29897468502</v>
      </c>
      <c r="AN15" s="121">
        <v>0</v>
      </c>
      <c r="AO15" s="177">
        <v>18069</v>
      </c>
      <c r="AP15" s="177">
        <v>936677.52464081103</v>
      </c>
      <c r="AQ15" s="121">
        <v>0</v>
      </c>
      <c r="AR15" s="177">
        <v>24963</v>
      </c>
      <c r="AS15" s="177">
        <v>1435793.0490114801</v>
      </c>
      <c r="AT15" s="124">
        <v>0</v>
      </c>
      <c r="AU15" s="177">
        <v>50164</v>
      </c>
      <c r="AV15" s="177">
        <v>3815603.4881209098</v>
      </c>
      <c r="AW15" s="121">
        <v>0</v>
      </c>
      <c r="AX15" s="177">
        <v>9591</v>
      </c>
      <c r="AY15" s="177">
        <v>829396.74650610401</v>
      </c>
      <c r="AZ15" s="124">
        <v>0</v>
      </c>
      <c r="BA15" s="177">
        <v>8180</v>
      </c>
      <c r="BB15" s="177">
        <v>38450503.715078801</v>
      </c>
      <c r="BC15" s="121">
        <v>0</v>
      </c>
      <c r="BD15" s="177">
        <v>289795</v>
      </c>
      <c r="BE15" s="177">
        <v>74788785.733968705</v>
      </c>
    </row>
    <row r="16" spans="1:57" s="24" customFormat="1" ht="11.25" customHeight="1" x14ac:dyDescent="0.2">
      <c r="A16" s="33" t="s">
        <v>35</v>
      </c>
      <c r="B16" s="177">
        <v>7787</v>
      </c>
      <c r="C16" s="177">
        <v>1172237.2109999999</v>
      </c>
      <c r="D16" s="121">
        <v>0</v>
      </c>
      <c r="E16" s="177">
        <v>9222</v>
      </c>
      <c r="F16" s="177">
        <v>1504799.111</v>
      </c>
      <c r="G16" s="121">
        <v>0</v>
      </c>
      <c r="H16" s="177">
        <v>29181</v>
      </c>
      <c r="I16" s="177">
        <v>51589400.020962797</v>
      </c>
      <c r="J16" s="124">
        <v>0</v>
      </c>
      <c r="K16" s="177">
        <v>9020</v>
      </c>
      <c r="L16" s="177">
        <v>1527381.9835179599</v>
      </c>
      <c r="M16" s="121">
        <v>0</v>
      </c>
      <c r="N16" s="177">
        <v>22007</v>
      </c>
      <c r="O16" s="177">
        <v>3022258.1663311501</v>
      </c>
      <c r="P16" s="121">
        <v>0</v>
      </c>
      <c r="Q16" s="177">
        <v>77274</v>
      </c>
      <c r="R16" s="177">
        <v>78839714.001905903</v>
      </c>
      <c r="S16" s="124">
        <v>0</v>
      </c>
      <c r="T16" s="177">
        <v>8733</v>
      </c>
      <c r="U16" s="177">
        <v>2291090.16011634</v>
      </c>
      <c r="V16" s="121">
        <v>0</v>
      </c>
      <c r="W16" s="177">
        <v>5035</v>
      </c>
      <c r="X16" s="177">
        <v>670356.82143301703</v>
      </c>
      <c r="Y16" s="121">
        <v>0</v>
      </c>
      <c r="Z16" s="177">
        <v>2087</v>
      </c>
      <c r="AA16" s="177">
        <v>249745.32500000001</v>
      </c>
      <c r="AB16" s="124">
        <v>0</v>
      </c>
      <c r="AC16" s="177">
        <v>621</v>
      </c>
      <c r="AD16" s="177">
        <v>81572.744999999995</v>
      </c>
      <c r="AE16" s="121">
        <v>0</v>
      </c>
      <c r="AF16" s="177">
        <v>2954</v>
      </c>
      <c r="AG16" s="177">
        <v>237149.30799999999</v>
      </c>
      <c r="AH16" s="121">
        <v>0</v>
      </c>
      <c r="AI16" s="177">
        <v>20813</v>
      </c>
      <c r="AJ16" s="177">
        <v>37747595.869056299</v>
      </c>
      <c r="AK16" s="124">
        <v>0</v>
      </c>
      <c r="AL16" s="177">
        <v>15740</v>
      </c>
      <c r="AM16" s="177">
        <v>11030217.784330999</v>
      </c>
      <c r="AN16" s="121">
        <v>0</v>
      </c>
      <c r="AO16" s="177">
        <v>19425</v>
      </c>
      <c r="AP16" s="177">
        <v>2315171.72292883</v>
      </c>
      <c r="AQ16" s="121">
        <v>0</v>
      </c>
      <c r="AR16" s="177">
        <v>27913</v>
      </c>
      <c r="AS16" s="177">
        <v>3449936.55566773</v>
      </c>
      <c r="AT16" s="124">
        <v>0</v>
      </c>
      <c r="AU16" s="177">
        <v>56605</v>
      </c>
      <c r="AV16" s="177">
        <v>40085533.276095502</v>
      </c>
      <c r="AW16" s="121">
        <v>0</v>
      </c>
      <c r="AX16" s="177">
        <v>11184</v>
      </c>
      <c r="AY16" s="177">
        <v>4495249.7467639996</v>
      </c>
      <c r="AZ16" s="124">
        <v>0</v>
      </c>
      <c r="BA16" s="177">
        <v>12709</v>
      </c>
      <c r="BB16" s="177">
        <v>633507470.01574004</v>
      </c>
      <c r="BC16" s="121">
        <v>0</v>
      </c>
      <c r="BD16" s="177">
        <v>338310</v>
      </c>
      <c r="BE16" s="177">
        <v>873816879.82484996</v>
      </c>
    </row>
    <row r="17" spans="1:57" s="24" customFormat="1" ht="11.25" customHeight="1" x14ac:dyDescent="0.2">
      <c r="A17" s="25" t="s">
        <v>36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4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4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4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  <c r="AJ17" s="121">
        <v>0</v>
      </c>
      <c r="AK17" s="124">
        <v>0</v>
      </c>
      <c r="AL17" s="121">
        <v>0</v>
      </c>
      <c r="AM17" s="121">
        <v>0</v>
      </c>
      <c r="AN17" s="121">
        <v>0</v>
      </c>
      <c r="AO17" s="121">
        <v>0</v>
      </c>
      <c r="AP17" s="121">
        <v>0</v>
      </c>
      <c r="AQ17" s="121">
        <v>0</v>
      </c>
      <c r="AR17" s="121">
        <v>0</v>
      </c>
      <c r="AS17" s="121">
        <v>0</v>
      </c>
      <c r="AT17" s="124">
        <v>0</v>
      </c>
      <c r="AU17" s="121">
        <v>0</v>
      </c>
      <c r="AV17" s="121">
        <v>0</v>
      </c>
      <c r="AW17" s="121">
        <v>0</v>
      </c>
      <c r="AX17" s="121">
        <v>0</v>
      </c>
      <c r="AY17" s="121">
        <v>0</v>
      </c>
      <c r="AZ17" s="124">
        <v>0</v>
      </c>
      <c r="BA17" s="121">
        <v>0</v>
      </c>
      <c r="BB17" s="121">
        <v>0</v>
      </c>
      <c r="BC17" s="121">
        <v>0</v>
      </c>
      <c r="BD17" s="121">
        <v>0</v>
      </c>
      <c r="BE17" s="121">
        <v>0</v>
      </c>
    </row>
    <row r="18" spans="1:57" s="24" customFormat="1" ht="11.25" customHeight="1" x14ac:dyDescent="0.2">
      <c r="A18" s="33" t="s">
        <v>37</v>
      </c>
      <c r="B18" s="177">
        <v>6931</v>
      </c>
      <c r="C18" s="177">
        <v>580028.89599999995</v>
      </c>
      <c r="D18" s="121">
        <v>0</v>
      </c>
      <c r="E18" s="177">
        <v>8262</v>
      </c>
      <c r="F18" s="177">
        <v>582020.99800000002</v>
      </c>
      <c r="G18" s="121">
        <v>0</v>
      </c>
      <c r="H18" s="177">
        <v>26037</v>
      </c>
      <c r="I18" s="177">
        <v>1856345.2673784499</v>
      </c>
      <c r="J18" s="124">
        <v>0</v>
      </c>
      <c r="K18" s="177">
        <v>7951</v>
      </c>
      <c r="L18" s="177">
        <v>683072.95260944497</v>
      </c>
      <c r="M18" s="121">
        <v>0</v>
      </c>
      <c r="N18" s="177">
        <v>19624</v>
      </c>
      <c r="O18" s="177">
        <v>1239069.3133916999</v>
      </c>
      <c r="P18" s="121">
        <v>0</v>
      </c>
      <c r="Q18" s="177">
        <v>67191</v>
      </c>
      <c r="R18" s="177">
        <v>20714178.509381</v>
      </c>
      <c r="S18" s="124">
        <v>0</v>
      </c>
      <c r="T18" s="177">
        <v>8557</v>
      </c>
      <c r="U18" s="177">
        <v>394045.30705924198</v>
      </c>
      <c r="V18" s="121">
        <v>0</v>
      </c>
      <c r="W18" s="177">
        <v>4575</v>
      </c>
      <c r="X18" s="177">
        <v>406429.00157166499</v>
      </c>
      <c r="Y18" s="121">
        <v>0</v>
      </c>
      <c r="Z18" s="177">
        <v>2030</v>
      </c>
      <c r="AA18" s="177">
        <v>265322.837</v>
      </c>
      <c r="AB18" s="124">
        <v>0</v>
      </c>
      <c r="AC18" s="177">
        <v>600</v>
      </c>
      <c r="AD18" s="177">
        <v>58530.946000000004</v>
      </c>
      <c r="AE18" s="121">
        <v>0</v>
      </c>
      <c r="AF18" s="177">
        <v>2784</v>
      </c>
      <c r="AG18" s="177">
        <v>153772.693</v>
      </c>
      <c r="AH18" s="121">
        <v>0</v>
      </c>
      <c r="AI18" s="177">
        <v>18605</v>
      </c>
      <c r="AJ18" s="177">
        <v>1526767.12274453</v>
      </c>
      <c r="AK18" s="124">
        <v>0</v>
      </c>
      <c r="AL18" s="177">
        <v>15054</v>
      </c>
      <c r="AM18" s="177">
        <v>967590.72515932005</v>
      </c>
      <c r="AN18" s="121">
        <v>0</v>
      </c>
      <c r="AO18" s="177">
        <v>18136</v>
      </c>
      <c r="AP18" s="177">
        <v>935654.26468597201</v>
      </c>
      <c r="AQ18" s="121">
        <v>0</v>
      </c>
      <c r="AR18" s="177">
        <v>25192</v>
      </c>
      <c r="AS18" s="177">
        <v>1208579.5726570101</v>
      </c>
      <c r="AT18" s="124">
        <v>0</v>
      </c>
      <c r="AU18" s="177">
        <v>51643</v>
      </c>
      <c r="AV18" s="177">
        <v>3958125.3599968399</v>
      </c>
      <c r="AW18" s="121">
        <v>0</v>
      </c>
      <c r="AX18" s="177">
        <v>9964</v>
      </c>
      <c r="AY18" s="177">
        <v>1084697.49621161</v>
      </c>
      <c r="AZ18" s="124">
        <v>0</v>
      </c>
      <c r="BA18" s="177">
        <v>9041</v>
      </c>
      <c r="BB18" s="177">
        <v>49509115.210647702</v>
      </c>
      <c r="BC18" s="121">
        <v>0</v>
      </c>
      <c r="BD18" s="177">
        <v>302177</v>
      </c>
      <c r="BE18" s="177">
        <v>86123346.473494396</v>
      </c>
    </row>
    <row r="19" spans="1:57" s="24" customFormat="1" ht="11.25" customHeight="1" x14ac:dyDescent="0.2">
      <c r="A19" s="33" t="s">
        <v>38</v>
      </c>
      <c r="B19" s="177">
        <v>5932</v>
      </c>
      <c r="C19" s="177">
        <v>1364622.5</v>
      </c>
      <c r="D19" s="121">
        <v>0</v>
      </c>
      <c r="E19" s="177">
        <v>6847</v>
      </c>
      <c r="F19" s="177">
        <v>2086283.8487</v>
      </c>
      <c r="G19" s="121">
        <v>0</v>
      </c>
      <c r="H19" s="177">
        <v>19847</v>
      </c>
      <c r="I19" s="177">
        <v>56154035.274932101</v>
      </c>
      <c r="J19" s="124">
        <v>0</v>
      </c>
      <c r="K19" s="177">
        <v>6383</v>
      </c>
      <c r="L19" s="177">
        <v>1692099.2563422499</v>
      </c>
      <c r="M19" s="121">
        <v>0</v>
      </c>
      <c r="N19" s="177">
        <v>14889</v>
      </c>
      <c r="O19" s="177">
        <v>3858790.8517903001</v>
      </c>
      <c r="P19" s="121">
        <v>0</v>
      </c>
      <c r="Q19" s="177">
        <v>41315</v>
      </c>
      <c r="R19" s="177">
        <v>225869149.124129</v>
      </c>
      <c r="S19" s="124">
        <v>0</v>
      </c>
      <c r="T19" s="177">
        <v>4648</v>
      </c>
      <c r="U19" s="177">
        <v>2608386.1480616601</v>
      </c>
      <c r="V19" s="121">
        <v>0</v>
      </c>
      <c r="W19" s="177">
        <v>3603</v>
      </c>
      <c r="X19" s="177">
        <v>1069874.543998</v>
      </c>
      <c r="Y19" s="121">
        <v>0</v>
      </c>
      <c r="Z19" s="177">
        <v>1563</v>
      </c>
      <c r="AA19" s="177">
        <v>561885.24800000002</v>
      </c>
      <c r="AB19" s="124">
        <v>0</v>
      </c>
      <c r="AC19" s="177">
        <v>411</v>
      </c>
      <c r="AD19" s="177">
        <v>154145.451</v>
      </c>
      <c r="AE19" s="121">
        <v>0</v>
      </c>
      <c r="AF19" s="177">
        <v>2250</v>
      </c>
      <c r="AG19" s="177">
        <v>388353.49300000002</v>
      </c>
      <c r="AH19" s="121">
        <v>0</v>
      </c>
      <c r="AI19" s="177">
        <v>15352</v>
      </c>
      <c r="AJ19" s="177">
        <v>43535925.177244797</v>
      </c>
      <c r="AK19" s="124">
        <v>0</v>
      </c>
      <c r="AL19" s="177">
        <v>7749</v>
      </c>
      <c r="AM19" s="177">
        <v>4505590.0498612402</v>
      </c>
      <c r="AN19" s="121">
        <v>0</v>
      </c>
      <c r="AO19" s="177">
        <v>10967</v>
      </c>
      <c r="AP19" s="177">
        <v>2800423.8253113199</v>
      </c>
      <c r="AQ19" s="121">
        <v>0</v>
      </c>
      <c r="AR19" s="177">
        <v>15328</v>
      </c>
      <c r="AS19" s="177">
        <v>4415563.3819915997</v>
      </c>
      <c r="AT19" s="124">
        <v>0</v>
      </c>
      <c r="AU19" s="177">
        <v>32554</v>
      </c>
      <c r="AV19" s="177">
        <v>29950460.474506799</v>
      </c>
      <c r="AW19" s="121">
        <v>0</v>
      </c>
      <c r="AX19" s="177">
        <v>8399</v>
      </c>
      <c r="AY19" s="177">
        <v>5366373.03907682</v>
      </c>
      <c r="AZ19" s="124">
        <v>0</v>
      </c>
      <c r="BA19" s="177">
        <v>10304</v>
      </c>
      <c r="BB19" s="177">
        <v>628635781.68078697</v>
      </c>
      <c r="BC19" s="121">
        <v>0</v>
      </c>
      <c r="BD19" s="177">
        <v>208341</v>
      </c>
      <c r="BE19" s="177">
        <v>1015017743.3687299</v>
      </c>
    </row>
    <row r="20" spans="1:57" s="24" customFormat="1" ht="11.25" customHeight="1" x14ac:dyDescent="0.2">
      <c r="A20" s="25" t="s">
        <v>39</v>
      </c>
      <c r="B20" s="178">
        <v>9349</v>
      </c>
      <c r="C20" s="178">
        <v>1977416.4779999999</v>
      </c>
      <c r="D20" s="120">
        <v>0</v>
      </c>
      <c r="E20" s="178">
        <v>11709</v>
      </c>
      <c r="F20" s="178">
        <v>2262727.43609</v>
      </c>
      <c r="G20" s="120">
        <v>0</v>
      </c>
      <c r="H20" s="178">
        <v>38752</v>
      </c>
      <c r="I20" s="178">
        <v>10032175.154589999</v>
      </c>
      <c r="J20" s="124">
        <v>0</v>
      </c>
      <c r="K20" s="178">
        <v>11460</v>
      </c>
      <c r="L20" s="178">
        <v>2422871.2289700001</v>
      </c>
      <c r="M20" s="120">
        <v>0</v>
      </c>
      <c r="N20" s="178">
        <v>28907</v>
      </c>
      <c r="O20" s="178">
        <v>6043442.3178500002</v>
      </c>
      <c r="P20" s="120">
        <v>0</v>
      </c>
      <c r="Q20" s="178">
        <v>126200</v>
      </c>
      <c r="R20" s="178">
        <v>88954953.071799994</v>
      </c>
      <c r="S20" s="124">
        <v>0</v>
      </c>
      <c r="T20" s="178">
        <v>13139</v>
      </c>
      <c r="U20" s="178">
        <v>2291247.5954800001</v>
      </c>
      <c r="V20" s="120">
        <v>0</v>
      </c>
      <c r="W20" s="178">
        <v>6382</v>
      </c>
      <c r="X20" s="178">
        <v>1085974.5306899999</v>
      </c>
      <c r="Y20" s="120">
        <v>0</v>
      </c>
      <c r="Z20" s="178">
        <v>2762</v>
      </c>
      <c r="AA20" s="178">
        <v>2395968.9350000001</v>
      </c>
      <c r="AB20" s="124">
        <v>0</v>
      </c>
      <c r="AC20" s="178">
        <v>829</v>
      </c>
      <c r="AD20" s="178">
        <v>143019.97200000001</v>
      </c>
      <c r="AE20" s="120">
        <v>0</v>
      </c>
      <c r="AF20" s="178">
        <v>3801</v>
      </c>
      <c r="AG20" s="178">
        <v>553913.26300000004</v>
      </c>
      <c r="AH20" s="120">
        <v>0</v>
      </c>
      <c r="AI20" s="178">
        <v>25861</v>
      </c>
      <c r="AJ20" s="178">
        <v>7334441.4666299997</v>
      </c>
      <c r="AK20" s="124">
        <v>0</v>
      </c>
      <c r="AL20" s="178">
        <v>26810</v>
      </c>
      <c r="AM20" s="178">
        <v>15777326.27153</v>
      </c>
      <c r="AN20" s="120">
        <v>0</v>
      </c>
      <c r="AO20" s="178">
        <v>27668</v>
      </c>
      <c r="AP20" s="178">
        <v>4495906.5685000001</v>
      </c>
      <c r="AQ20" s="120">
        <v>0</v>
      </c>
      <c r="AR20" s="178">
        <v>40102</v>
      </c>
      <c r="AS20" s="178">
        <v>5781263.2703999998</v>
      </c>
      <c r="AT20" s="124">
        <v>0</v>
      </c>
      <c r="AU20" s="178">
        <v>81396</v>
      </c>
      <c r="AV20" s="178">
        <v>20680074.894060001</v>
      </c>
      <c r="AW20" s="120">
        <v>0</v>
      </c>
      <c r="AX20" s="178">
        <v>13870</v>
      </c>
      <c r="AY20" s="178">
        <v>3620203.1132200002</v>
      </c>
      <c r="AZ20" s="124">
        <v>0</v>
      </c>
      <c r="BA20" s="178">
        <v>14907</v>
      </c>
      <c r="BB20" s="178">
        <v>187747979.18968001</v>
      </c>
      <c r="BC20" s="120">
        <v>0</v>
      </c>
      <c r="BD20" s="178">
        <v>483904</v>
      </c>
      <c r="BE20" s="178">
        <v>363600904.75748998</v>
      </c>
    </row>
    <row r="21" spans="1:57" s="24" customFormat="1" ht="11.25" customHeight="1" x14ac:dyDescent="0.2">
      <c r="A21" s="33" t="s">
        <v>40</v>
      </c>
      <c r="B21" s="177">
        <v>6677</v>
      </c>
      <c r="C21" s="177">
        <v>2099832.15</v>
      </c>
      <c r="D21" s="121">
        <v>0</v>
      </c>
      <c r="E21" s="177">
        <v>8241</v>
      </c>
      <c r="F21" s="177">
        <v>2458845.3730000001</v>
      </c>
      <c r="G21" s="121">
        <v>0</v>
      </c>
      <c r="H21" s="177">
        <v>26940</v>
      </c>
      <c r="I21" s="177">
        <v>11028587.12824</v>
      </c>
      <c r="J21" s="124">
        <v>0</v>
      </c>
      <c r="K21" s="177">
        <v>8032</v>
      </c>
      <c r="L21" s="177">
        <v>2638788.182</v>
      </c>
      <c r="M21" s="121">
        <v>0</v>
      </c>
      <c r="N21" s="177">
        <v>19935</v>
      </c>
      <c r="O21" s="177">
        <v>6446016.6915899999</v>
      </c>
      <c r="P21" s="121">
        <v>0</v>
      </c>
      <c r="Q21" s="177">
        <v>78708</v>
      </c>
      <c r="R21" s="177">
        <v>102243425.11209001</v>
      </c>
      <c r="S21" s="124">
        <v>0</v>
      </c>
      <c r="T21" s="177">
        <v>8824</v>
      </c>
      <c r="U21" s="177">
        <v>2493864.83983</v>
      </c>
      <c r="V21" s="121">
        <v>0</v>
      </c>
      <c r="W21" s="177">
        <v>4409</v>
      </c>
      <c r="X21" s="177">
        <v>1249012.0719999999</v>
      </c>
      <c r="Y21" s="121">
        <v>0</v>
      </c>
      <c r="Z21" s="177">
        <v>1919</v>
      </c>
      <c r="AA21" s="177">
        <v>2433299.4950000001</v>
      </c>
      <c r="AB21" s="124">
        <v>0</v>
      </c>
      <c r="AC21" s="177">
        <v>521</v>
      </c>
      <c r="AD21" s="177">
        <v>171629.71100000001</v>
      </c>
      <c r="AE21" s="121">
        <v>0</v>
      </c>
      <c r="AF21" s="177">
        <v>2555</v>
      </c>
      <c r="AG21" s="177">
        <v>624743.24199999997</v>
      </c>
      <c r="AH21" s="121">
        <v>0</v>
      </c>
      <c r="AI21" s="177">
        <v>18504</v>
      </c>
      <c r="AJ21" s="177">
        <v>8141693.2408999996</v>
      </c>
      <c r="AK21" s="124">
        <v>0</v>
      </c>
      <c r="AL21" s="177">
        <v>17076</v>
      </c>
      <c r="AM21" s="177">
        <v>16616743.512800001</v>
      </c>
      <c r="AN21" s="121">
        <v>0</v>
      </c>
      <c r="AO21" s="177">
        <v>18730</v>
      </c>
      <c r="AP21" s="177">
        <v>4867286.1510800002</v>
      </c>
      <c r="AQ21" s="121">
        <v>0</v>
      </c>
      <c r="AR21" s="177">
        <v>26809</v>
      </c>
      <c r="AS21" s="177">
        <v>7049542.5918500004</v>
      </c>
      <c r="AT21" s="124">
        <v>0</v>
      </c>
      <c r="AU21" s="177">
        <v>55287</v>
      </c>
      <c r="AV21" s="177">
        <v>22810552.043019999</v>
      </c>
      <c r="AW21" s="121">
        <v>0</v>
      </c>
      <c r="AX21" s="177">
        <v>10031</v>
      </c>
      <c r="AY21" s="177">
        <v>4047477.0232699998</v>
      </c>
      <c r="AZ21" s="124">
        <v>0</v>
      </c>
      <c r="BA21" s="177">
        <v>11105</v>
      </c>
      <c r="BB21" s="177">
        <v>200161158.67789999</v>
      </c>
      <c r="BC21" s="121">
        <v>0</v>
      </c>
      <c r="BD21" s="177">
        <v>324303</v>
      </c>
      <c r="BE21" s="177">
        <v>397582497.23756999</v>
      </c>
    </row>
    <row r="22" spans="1:57" s="24" customFormat="1" ht="11.25" customHeight="1" x14ac:dyDescent="0.2">
      <c r="A22" s="33" t="s">
        <v>41</v>
      </c>
      <c r="B22" s="177">
        <v>2672</v>
      </c>
      <c r="C22" s="177">
        <v>-122415.67200000001</v>
      </c>
      <c r="D22" s="121">
        <v>0</v>
      </c>
      <c r="E22" s="177">
        <v>3468</v>
      </c>
      <c r="F22" s="177">
        <v>-196117.93690999999</v>
      </c>
      <c r="G22" s="121">
        <v>0</v>
      </c>
      <c r="H22" s="177">
        <v>11812</v>
      </c>
      <c r="I22" s="177">
        <v>-996411.97365000006</v>
      </c>
      <c r="J22" s="124">
        <v>0</v>
      </c>
      <c r="K22" s="177">
        <v>3428</v>
      </c>
      <c r="L22" s="177">
        <v>-215916.95303</v>
      </c>
      <c r="M22" s="121">
        <v>0</v>
      </c>
      <c r="N22" s="177">
        <v>8972</v>
      </c>
      <c r="O22" s="177">
        <v>-402574.37374000001</v>
      </c>
      <c r="P22" s="121">
        <v>0</v>
      </c>
      <c r="Q22" s="177">
        <v>47492</v>
      </c>
      <c r="R22" s="177">
        <v>-13288472.04029</v>
      </c>
      <c r="S22" s="124">
        <v>0</v>
      </c>
      <c r="T22" s="177">
        <v>4315</v>
      </c>
      <c r="U22" s="177">
        <v>-202617.24434999999</v>
      </c>
      <c r="V22" s="121">
        <v>0</v>
      </c>
      <c r="W22" s="177">
        <v>1973</v>
      </c>
      <c r="X22" s="177">
        <v>-163037.54131</v>
      </c>
      <c r="Y22" s="121">
        <v>0</v>
      </c>
      <c r="Z22" s="177">
        <v>843</v>
      </c>
      <c r="AA22" s="177">
        <v>-37330.559999999998</v>
      </c>
      <c r="AB22" s="124">
        <v>0</v>
      </c>
      <c r="AC22" s="177">
        <v>308</v>
      </c>
      <c r="AD22" s="177">
        <v>-28609.739000000001</v>
      </c>
      <c r="AE22" s="121">
        <v>0</v>
      </c>
      <c r="AF22" s="177">
        <v>1246</v>
      </c>
      <c r="AG22" s="177">
        <v>-70829.979000000007</v>
      </c>
      <c r="AH22" s="121">
        <v>0</v>
      </c>
      <c r="AI22" s="177">
        <v>7357</v>
      </c>
      <c r="AJ22" s="177">
        <v>-807251.77427000005</v>
      </c>
      <c r="AK22" s="124">
        <v>0</v>
      </c>
      <c r="AL22" s="177">
        <v>9734</v>
      </c>
      <c r="AM22" s="177">
        <v>-839417.24127</v>
      </c>
      <c r="AN22" s="121">
        <v>0</v>
      </c>
      <c r="AO22" s="177">
        <v>8938</v>
      </c>
      <c r="AP22" s="177">
        <v>-371379.58257999999</v>
      </c>
      <c r="AQ22" s="121">
        <v>0</v>
      </c>
      <c r="AR22" s="177">
        <v>13293</v>
      </c>
      <c r="AS22" s="177">
        <v>-1268279.3214499999</v>
      </c>
      <c r="AT22" s="124">
        <v>0</v>
      </c>
      <c r="AU22" s="177">
        <v>26109</v>
      </c>
      <c r="AV22" s="177">
        <v>-2130477.1489599999</v>
      </c>
      <c r="AW22" s="121">
        <v>0</v>
      </c>
      <c r="AX22" s="177">
        <v>3839</v>
      </c>
      <c r="AY22" s="177">
        <v>-427273.91005000001</v>
      </c>
      <c r="AZ22" s="124">
        <v>0</v>
      </c>
      <c r="BA22" s="177">
        <v>3802</v>
      </c>
      <c r="BB22" s="177">
        <v>-12413179.488220001</v>
      </c>
      <c r="BC22" s="121">
        <v>0</v>
      </c>
      <c r="BD22" s="177">
        <v>159601</v>
      </c>
      <c r="BE22" s="177">
        <v>-33981592.480080001</v>
      </c>
    </row>
    <row r="23" spans="1:57" s="24" customFormat="1" ht="11.25" customHeight="1" x14ac:dyDescent="0.2">
      <c r="A23" s="25" t="s">
        <v>42</v>
      </c>
      <c r="B23" s="178">
        <v>3955</v>
      </c>
      <c r="C23" s="178">
        <v>798484.17050000001</v>
      </c>
      <c r="D23" s="120">
        <v>0</v>
      </c>
      <c r="E23" s="178">
        <v>5420</v>
      </c>
      <c r="F23" s="178">
        <v>896029.57</v>
      </c>
      <c r="G23" s="120">
        <v>0</v>
      </c>
      <c r="H23" s="178">
        <v>17006</v>
      </c>
      <c r="I23" s="178">
        <v>3935989.6211399999</v>
      </c>
      <c r="J23" s="124">
        <v>0</v>
      </c>
      <c r="K23" s="178">
        <v>4868</v>
      </c>
      <c r="L23" s="178">
        <v>1071538.3319999999</v>
      </c>
      <c r="M23" s="120">
        <v>0</v>
      </c>
      <c r="N23" s="178">
        <v>12412</v>
      </c>
      <c r="O23" s="178">
        <v>2636819.5033300002</v>
      </c>
      <c r="P23" s="120">
        <v>0</v>
      </c>
      <c r="Q23" s="178">
        <v>48098</v>
      </c>
      <c r="R23" s="178">
        <v>47821565.287110001</v>
      </c>
      <c r="S23" s="124">
        <v>0</v>
      </c>
      <c r="T23" s="178">
        <v>4579</v>
      </c>
      <c r="U23" s="178">
        <v>1041834.858</v>
      </c>
      <c r="V23" s="120">
        <v>0</v>
      </c>
      <c r="W23" s="178">
        <v>2789</v>
      </c>
      <c r="X23" s="178">
        <v>414536.31099999999</v>
      </c>
      <c r="Y23" s="120">
        <v>0</v>
      </c>
      <c r="Z23" s="178">
        <v>1199</v>
      </c>
      <c r="AA23" s="178">
        <v>132707.81883</v>
      </c>
      <c r="AB23" s="124">
        <v>0</v>
      </c>
      <c r="AC23" s="178">
        <v>312</v>
      </c>
      <c r="AD23" s="178">
        <v>70719.16</v>
      </c>
      <c r="AE23" s="120">
        <v>0</v>
      </c>
      <c r="AF23" s="178">
        <v>1489</v>
      </c>
      <c r="AG23" s="178">
        <v>209687.29800000001</v>
      </c>
      <c r="AH23" s="120">
        <v>0</v>
      </c>
      <c r="AI23" s="178">
        <v>11128</v>
      </c>
      <c r="AJ23" s="178">
        <v>2570185.2390000001</v>
      </c>
      <c r="AK23" s="124">
        <v>0</v>
      </c>
      <c r="AL23" s="178">
        <v>9265</v>
      </c>
      <c r="AM23" s="178">
        <v>12938825.035119999</v>
      </c>
      <c r="AN23" s="120">
        <v>0</v>
      </c>
      <c r="AO23" s="178">
        <v>10273</v>
      </c>
      <c r="AP23" s="178">
        <v>1917265.5514700001</v>
      </c>
      <c r="AQ23" s="120">
        <v>0</v>
      </c>
      <c r="AR23" s="178">
        <v>15336</v>
      </c>
      <c r="AS23" s="178">
        <v>2658258.7994200001</v>
      </c>
      <c r="AT23" s="124">
        <v>0</v>
      </c>
      <c r="AU23" s="178">
        <v>30611</v>
      </c>
      <c r="AV23" s="178">
        <v>11197595.67592</v>
      </c>
      <c r="AW23" s="120">
        <v>0</v>
      </c>
      <c r="AX23" s="178">
        <v>6029</v>
      </c>
      <c r="AY23" s="178">
        <v>1658195.29</v>
      </c>
      <c r="AZ23" s="124">
        <v>0</v>
      </c>
      <c r="BA23" s="178">
        <v>6859</v>
      </c>
      <c r="BB23" s="178">
        <v>76095603.946360007</v>
      </c>
      <c r="BC23" s="120">
        <v>0</v>
      </c>
      <c r="BD23" s="178">
        <v>191628</v>
      </c>
      <c r="BE23" s="178">
        <v>168065841.46720001</v>
      </c>
    </row>
    <row r="24" spans="1:57" s="24" customFormat="1" ht="11.25" customHeight="1" x14ac:dyDescent="0.2">
      <c r="A24" s="33" t="s">
        <v>43</v>
      </c>
      <c r="B24" s="177">
        <v>238</v>
      </c>
      <c r="C24" s="177">
        <v>1330.2235000000001</v>
      </c>
      <c r="D24" s="121">
        <v>0</v>
      </c>
      <c r="E24" s="177">
        <v>512</v>
      </c>
      <c r="F24" s="177">
        <v>1208.3409999999999</v>
      </c>
      <c r="G24" s="121">
        <v>0</v>
      </c>
      <c r="H24" s="177">
        <v>1639</v>
      </c>
      <c r="I24" s="177">
        <v>20572.568090000001</v>
      </c>
      <c r="J24" s="124">
        <v>0</v>
      </c>
      <c r="K24" s="177">
        <v>315</v>
      </c>
      <c r="L24" s="177">
        <v>1207.1769999999999</v>
      </c>
      <c r="M24" s="121">
        <v>0</v>
      </c>
      <c r="N24" s="177">
        <v>1306</v>
      </c>
      <c r="O24" s="177">
        <v>11177.48</v>
      </c>
      <c r="P24" s="121">
        <v>0</v>
      </c>
      <c r="Q24" s="177">
        <v>7985</v>
      </c>
      <c r="R24" s="177">
        <v>537755.95466000005</v>
      </c>
      <c r="S24" s="124">
        <v>0</v>
      </c>
      <c r="T24" s="177">
        <v>342</v>
      </c>
      <c r="U24" s="177">
        <v>2325.3180000000002</v>
      </c>
      <c r="V24" s="121">
        <v>0</v>
      </c>
      <c r="W24" s="177">
        <v>106</v>
      </c>
      <c r="X24" s="177">
        <v>734.995</v>
      </c>
      <c r="Y24" s="121">
        <v>0</v>
      </c>
      <c r="Z24" s="177" t="s">
        <v>72</v>
      </c>
      <c r="AA24" s="177" t="s">
        <v>72</v>
      </c>
      <c r="AB24" s="124">
        <v>0</v>
      </c>
      <c r="AC24" s="177" t="s">
        <v>72</v>
      </c>
      <c r="AD24" s="177" t="s">
        <v>72</v>
      </c>
      <c r="AE24" s="121">
        <v>0</v>
      </c>
      <c r="AF24" s="177" t="s">
        <v>72</v>
      </c>
      <c r="AG24" s="177" t="s">
        <v>72</v>
      </c>
      <c r="AH24" s="121">
        <v>0</v>
      </c>
      <c r="AI24" s="177">
        <v>768</v>
      </c>
      <c r="AJ24" s="177">
        <v>14518.646000000001</v>
      </c>
      <c r="AK24" s="124">
        <v>0</v>
      </c>
      <c r="AL24" s="177">
        <v>1071</v>
      </c>
      <c r="AM24" s="177">
        <v>9438.8714199999995</v>
      </c>
      <c r="AN24" s="121">
        <v>0</v>
      </c>
      <c r="AO24" s="177">
        <v>839</v>
      </c>
      <c r="AP24" s="177">
        <v>4856.8894899999996</v>
      </c>
      <c r="AQ24" s="121">
        <v>0</v>
      </c>
      <c r="AR24" s="177">
        <v>1439</v>
      </c>
      <c r="AS24" s="177">
        <v>10934.5726</v>
      </c>
      <c r="AT24" s="124">
        <v>0</v>
      </c>
      <c r="AU24" s="177">
        <v>2724</v>
      </c>
      <c r="AV24" s="177">
        <v>72081.350250000003</v>
      </c>
      <c r="AW24" s="121">
        <v>0</v>
      </c>
      <c r="AX24" s="177">
        <v>630</v>
      </c>
      <c r="AY24" s="177">
        <v>10717.829</v>
      </c>
      <c r="AZ24" s="124">
        <v>0</v>
      </c>
      <c r="BA24" s="177">
        <v>3097</v>
      </c>
      <c r="BB24" s="177">
        <v>737348.69334999996</v>
      </c>
      <c r="BC24" s="121">
        <v>0</v>
      </c>
      <c r="BD24" s="177">
        <v>23201</v>
      </c>
      <c r="BE24" s="177">
        <v>1436783.8253599999</v>
      </c>
    </row>
    <row r="25" spans="1:57" s="24" customFormat="1" ht="11.25" customHeight="1" x14ac:dyDescent="0.2">
      <c r="A25" s="33" t="s">
        <v>44</v>
      </c>
      <c r="B25" s="177">
        <v>2104</v>
      </c>
      <c r="C25" s="177">
        <v>649689.4</v>
      </c>
      <c r="D25" s="121">
        <v>0</v>
      </c>
      <c r="E25" s="177">
        <v>2888</v>
      </c>
      <c r="F25" s="177">
        <v>662929.00399999996</v>
      </c>
      <c r="G25" s="121">
        <v>0</v>
      </c>
      <c r="H25" s="177">
        <v>10191</v>
      </c>
      <c r="I25" s="177">
        <v>3241426.7977100001</v>
      </c>
      <c r="J25" s="124">
        <v>0</v>
      </c>
      <c r="K25" s="177">
        <v>2751</v>
      </c>
      <c r="L25" s="177">
        <v>818975.24199999997</v>
      </c>
      <c r="M25" s="121">
        <v>0</v>
      </c>
      <c r="N25" s="177">
        <v>6933</v>
      </c>
      <c r="O25" s="177">
        <v>2250435.5432699998</v>
      </c>
      <c r="P25" s="121">
        <v>0</v>
      </c>
      <c r="Q25" s="177">
        <v>23324</v>
      </c>
      <c r="R25" s="177">
        <v>40442835.810379997</v>
      </c>
      <c r="S25" s="124">
        <v>0</v>
      </c>
      <c r="T25" s="177">
        <v>2159</v>
      </c>
      <c r="U25" s="177">
        <v>831851.70799999998</v>
      </c>
      <c r="V25" s="121">
        <v>0</v>
      </c>
      <c r="W25" s="177">
        <v>1511</v>
      </c>
      <c r="X25" s="177">
        <v>305017.95500000002</v>
      </c>
      <c r="Y25" s="121">
        <v>0</v>
      </c>
      <c r="Z25" s="177" t="s">
        <v>72</v>
      </c>
      <c r="AA25" s="177" t="s">
        <v>72</v>
      </c>
      <c r="AB25" s="124">
        <v>0</v>
      </c>
      <c r="AC25" s="177" t="s">
        <v>72</v>
      </c>
      <c r="AD25" s="177" t="s">
        <v>72</v>
      </c>
      <c r="AE25" s="121">
        <v>0</v>
      </c>
      <c r="AF25" s="177" t="s">
        <v>72</v>
      </c>
      <c r="AG25" s="177" t="s">
        <v>72</v>
      </c>
      <c r="AH25" s="121">
        <v>0</v>
      </c>
      <c r="AI25" s="177">
        <v>6530</v>
      </c>
      <c r="AJ25" s="177">
        <v>2068166.6529999999</v>
      </c>
      <c r="AK25" s="124">
        <v>0</v>
      </c>
      <c r="AL25" s="177">
        <v>4087</v>
      </c>
      <c r="AM25" s="177">
        <v>12496475.683</v>
      </c>
      <c r="AN25" s="121">
        <v>0</v>
      </c>
      <c r="AO25" s="177">
        <v>4622</v>
      </c>
      <c r="AP25" s="177">
        <v>1566052.11011</v>
      </c>
      <c r="AQ25" s="121">
        <v>0</v>
      </c>
      <c r="AR25" s="177">
        <v>7195</v>
      </c>
      <c r="AS25" s="177">
        <v>2203785.5633299998</v>
      </c>
      <c r="AT25" s="124">
        <v>0</v>
      </c>
      <c r="AU25" s="177">
        <v>15105</v>
      </c>
      <c r="AV25" s="177">
        <v>9720854.1576899998</v>
      </c>
      <c r="AW25" s="121">
        <v>0</v>
      </c>
      <c r="AX25" s="177">
        <v>3359</v>
      </c>
      <c r="AY25" s="177">
        <v>1316838.5819999999</v>
      </c>
      <c r="AZ25" s="124">
        <v>0</v>
      </c>
      <c r="BA25" s="177">
        <v>3194</v>
      </c>
      <c r="BB25" s="177">
        <v>62330575.373559996</v>
      </c>
      <c r="BC25" s="121">
        <v>0</v>
      </c>
      <c r="BD25" s="177">
        <v>97388</v>
      </c>
      <c r="BE25" s="177">
        <v>141178966.09904999</v>
      </c>
    </row>
    <row r="26" spans="1:57" s="24" customFormat="1" ht="11.25" customHeight="1" x14ac:dyDescent="0.2">
      <c r="A26" s="33" t="s">
        <v>45</v>
      </c>
      <c r="B26" s="177">
        <v>2348</v>
      </c>
      <c r="C26" s="177">
        <v>147464.54699999999</v>
      </c>
      <c r="D26" s="121">
        <v>0</v>
      </c>
      <c r="E26" s="177">
        <v>3190</v>
      </c>
      <c r="F26" s="177">
        <v>231892.22500000001</v>
      </c>
      <c r="G26" s="121">
        <v>0</v>
      </c>
      <c r="H26" s="177">
        <v>8880</v>
      </c>
      <c r="I26" s="177">
        <v>673990.25534000003</v>
      </c>
      <c r="J26" s="124">
        <v>0</v>
      </c>
      <c r="K26" s="177">
        <v>2723</v>
      </c>
      <c r="L26" s="177">
        <v>251355.913</v>
      </c>
      <c r="M26" s="121">
        <v>0</v>
      </c>
      <c r="N26" s="177">
        <v>6767</v>
      </c>
      <c r="O26" s="177">
        <v>375206.48005999997</v>
      </c>
      <c r="P26" s="121">
        <v>0</v>
      </c>
      <c r="Q26" s="177">
        <v>27865</v>
      </c>
      <c r="R26" s="177">
        <v>6840973.5220699999</v>
      </c>
      <c r="S26" s="124">
        <v>0</v>
      </c>
      <c r="T26" s="177">
        <v>2845</v>
      </c>
      <c r="U26" s="177">
        <v>207657.83199999999</v>
      </c>
      <c r="V26" s="121">
        <v>0</v>
      </c>
      <c r="W26" s="177">
        <v>1642</v>
      </c>
      <c r="X26" s="177">
        <v>108783.361</v>
      </c>
      <c r="Y26" s="121">
        <v>0</v>
      </c>
      <c r="Z26" s="177">
        <v>746</v>
      </c>
      <c r="AA26" s="177">
        <v>46449.613830000002</v>
      </c>
      <c r="AB26" s="124">
        <v>0</v>
      </c>
      <c r="AC26" s="177">
        <v>210</v>
      </c>
      <c r="AD26" s="177">
        <v>33897.114000000001</v>
      </c>
      <c r="AE26" s="121">
        <v>0</v>
      </c>
      <c r="AF26" s="177">
        <v>959</v>
      </c>
      <c r="AG26" s="177">
        <v>59136.116999999998</v>
      </c>
      <c r="AH26" s="121">
        <v>0</v>
      </c>
      <c r="AI26" s="177">
        <v>6139</v>
      </c>
      <c r="AJ26" s="177">
        <v>487499.94</v>
      </c>
      <c r="AK26" s="124">
        <v>0</v>
      </c>
      <c r="AL26" s="177">
        <v>5760</v>
      </c>
      <c r="AM26" s="177">
        <v>432910.48070000001</v>
      </c>
      <c r="AN26" s="121">
        <v>0</v>
      </c>
      <c r="AO26" s="177">
        <v>6437</v>
      </c>
      <c r="AP26" s="177">
        <v>346356.55187000002</v>
      </c>
      <c r="AQ26" s="121">
        <v>0</v>
      </c>
      <c r="AR26" s="177">
        <v>9374</v>
      </c>
      <c r="AS26" s="177">
        <v>443538.66349000001</v>
      </c>
      <c r="AT26" s="124">
        <v>0</v>
      </c>
      <c r="AU26" s="177">
        <v>18427</v>
      </c>
      <c r="AV26" s="177">
        <v>1404660.1679799999</v>
      </c>
      <c r="AW26" s="121">
        <v>0</v>
      </c>
      <c r="AX26" s="177">
        <v>3236</v>
      </c>
      <c r="AY26" s="177">
        <v>330638.87900000002</v>
      </c>
      <c r="AZ26" s="124">
        <v>0</v>
      </c>
      <c r="BA26" s="177">
        <v>3309</v>
      </c>
      <c r="BB26" s="177">
        <v>13027679.879450001</v>
      </c>
      <c r="BC26" s="121">
        <v>0</v>
      </c>
      <c r="BD26" s="177">
        <v>110857</v>
      </c>
      <c r="BE26" s="177">
        <v>25450091.542789999</v>
      </c>
    </row>
    <row r="27" spans="1:57" s="24" customFormat="1" ht="11.25" customHeight="1" x14ac:dyDescent="0.2">
      <c r="A27" s="33" t="s">
        <v>46</v>
      </c>
      <c r="B27" s="177">
        <v>4997</v>
      </c>
      <c r="C27" s="177">
        <v>1287533.0765</v>
      </c>
      <c r="D27" s="121">
        <v>0</v>
      </c>
      <c r="E27" s="177">
        <v>5963</v>
      </c>
      <c r="F27" s="177">
        <v>1557153.6229999999</v>
      </c>
      <c r="G27" s="121">
        <v>0</v>
      </c>
      <c r="H27" s="177">
        <v>20537</v>
      </c>
      <c r="I27" s="177">
        <v>7004032.6646699999</v>
      </c>
      <c r="J27" s="124">
        <v>0</v>
      </c>
      <c r="K27" s="177">
        <v>6115</v>
      </c>
      <c r="L27" s="177">
        <v>1543903.2420000001</v>
      </c>
      <c r="M27" s="121">
        <v>0</v>
      </c>
      <c r="N27" s="177">
        <v>14896</v>
      </c>
      <c r="O27" s="177">
        <v>3798348.0543499999</v>
      </c>
      <c r="P27" s="121">
        <v>0</v>
      </c>
      <c r="Q27" s="177">
        <v>58827</v>
      </c>
      <c r="R27" s="177">
        <v>54254817.907449998</v>
      </c>
      <c r="S27" s="124">
        <v>0</v>
      </c>
      <c r="T27" s="177">
        <v>6885</v>
      </c>
      <c r="U27" s="177">
        <v>1444059.56483</v>
      </c>
      <c r="V27" s="121">
        <v>0</v>
      </c>
      <c r="W27" s="177">
        <v>3178</v>
      </c>
      <c r="X27" s="177">
        <v>828477.97699999996</v>
      </c>
      <c r="Y27" s="121">
        <v>0</v>
      </c>
      <c r="Z27" s="177">
        <v>1454</v>
      </c>
      <c r="AA27" s="177">
        <v>2303652.3991700001</v>
      </c>
      <c r="AB27" s="124">
        <v>0</v>
      </c>
      <c r="AC27" s="177">
        <v>368</v>
      </c>
      <c r="AD27" s="177">
        <v>101584.796</v>
      </c>
      <c r="AE27" s="121">
        <v>0</v>
      </c>
      <c r="AF27" s="177">
        <v>1921</v>
      </c>
      <c r="AG27" s="177">
        <v>409738.91600000003</v>
      </c>
      <c r="AH27" s="121">
        <v>0</v>
      </c>
      <c r="AI27" s="177">
        <v>14001</v>
      </c>
      <c r="AJ27" s="177">
        <v>5510946.4578999998</v>
      </c>
      <c r="AK27" s="124">
        <v>0</v>
      </c>
      <c r="AL27" s="177">
        <v>13030</v>
      </c>
      <c r="AM27" s="177">
        <v>3986472.5398200001</v>
      </c>
      <c r="AN27" s="121">
        <v>0</v>
      </c>
      <c r="AO27" s="177">
        <v>14120</v>
      </c>
      <c r="AP27" s="177">
        <v>2939511.4205900002</v>
      </c>
      <c r="AQ27" s="121">
        <v>0</v>
      </c>
      <c r="AR27" s="177">
        <v>20212</v>
      </c>
      <c r="AS27" s="177">
        <v>4397202.7734300001</v>
      </c>
      <c r="AT27" s="124">
        <v>0</v>
      </c>
      <c r="AU27" s="177">
        <v>42444</v>
      </c>
      <c r="AV27" s="177">
        <v>11501833.20913</v>
      </c>
      <c r="AW27" s="121">
        <v>0</v>
      </c>
      <c r="AX27" s="177">
        <v>7529</v>
      </c>
      <c r="AY27" s="177">
        <v>2432925.1542699998</v>
      </c>
      <c r="AZ27" s="124">
        <v>0</v>
      </c>
      <c r="BA27" s="177">
        <v>9390</v>
      </c>
      <c r="BB27" s="177">
        <v>126215670.96607</v>
      </c>
      <c r="BC27" s="121">
        <v>0</v>
      </c>
      <c r="BD27" s="177">
        <v>245867</v>
      </c>
      <c r="BE27" s="177">
        <v>231517864.74217999</v>
      </c>
    </row>
    <row r="28" spans="1:57" s="24" customFormat="1" ht="11.25" customHeight="1" x14ac:dyDescent="0.2">
      <c r="A28" s="33" t="s">
        <v>47</v>
      </c>
      <c r="B28" s="177">
        <v>4999</v>
      </c>
      <c r="C28" s="177">
        <v>124923.995590593</v>
      </c>
      <c r="D28" s="121">
        <v>0</v>
      </c>
      <c r="E28" s="177">
        <v>5968</v>
      </c>
      <c r="F28" s="177">
        <v>149491.58934698399</v>
      </c>
      <c r="G28" s="121">
        <v>0</v>
      </c>
      <c r="H28" s="177">
        <v>20545</v>
      </c>
      <c r="I28" s="177">
        <v>724158.70494701201</v>
      </c>
      <c r="J28" s="124">
        <v>0</v>
      </c>
      <c r="K28" s="177">
        <v>6117</v>
      </c>
      <c r="L28" s="177">
        <v>149121.22126283901</v>
      </c>
      <c r="M28" s="121">
        <v>0</v>
      </c>
      <c r="N28" s="177">
        <v>14899</v>
      </c>
      <c r="O28" s="177">
        <v>374928.76869690698</v>
      </c>
      <c r="P28" s="121">
        <v>0</v>
      </c>
      <c r="Q28" s="177">
        <v>58851</v>
      </c>
      <c r="R28" s="177">
        <v>6047370.8438537102</v>
      </c>
      <c r="S28" s="124">
        <v>0</v>
      </c>
      <c r="T28" s="177">
        <v>6887</v>
      </c>
      <c r="U28" s="177">
        <v>138725.16370734599</v>
      </c>
      <c r="V28" s="121">
        <v>0</v>
      </c>
      <c r="W28" s="177">
        <v>3180</v>
      </c>
      <c r="X28" s="177">
        <v>78261.639505787796</v>
      </c>
      <c r="Y28" s="121">
        <v>0</v>
      </c>
      <c r="Z28" s="177">
        <v>1454</v>
      </c>
      <c r="AA28" s="177">
        <v>257008.524083267</v>
      </c>
      <c r="AB28" s="124">
        <v>0</v>
      </c>
      <c r="AC28" s="177">
        <v>368</v>
      </c>
      <c r="AD28" s="177">
        <v>9263.9891569274605</v>
      </c>
      <c r="AE28" s="121">
        <v>0</v>
      </c>
      <c r="AF28" s="177">
        <v>1922</v>
      </c>
      <c r="AG28" s="177">
        <v>34333.1198483474</v>
      </c>
      <c r="AH28" s="121">
        <v>0</v>
      </c>
      <c r="AI28" s="177">
        <v>14006</v>
      </c>
      <c r="AJ28" s="177">
        <v>571474.59614678798</v>
      </c>
      <c r="AK28" s="124">
        <v>0</v>
      </c>
      <c r="AL28" s="177">
        <v>13036</v>
      </c>
      <c r="AM28" s="177">
        <v>414198.66882189101</v>
      </c>
      <c r="AN28" s="121">
        <v>0</v>
      </c>
      <c r="AO28" s="177">
        <v>14123</v>
      </c>
      <c r="AP28" s="177">
        <v>278933.74202371802</v>
      </c>
      <c r="AQ28" s="121">
        <v>0</v>
      </c>
      <c r="AR28" s="177">
        <v>20216</v>
      </c>
      <c r="AS28" s="177">
        <v>429181.90381291101</v>
      </c>
      <c r="AT28" s="124">
        <v>0</v>
      </c>
      <c r="AU28" s="177">
        <v>42463</v>
      </c>
      <c r="AV28" s="177">
        <v>1162464.89259674</v>
      </c>
      <c r="AW28" s="121">
        <v>0</v>
      </c>
      <c r="AX28" s="177">
        <v>7531</v>
      </c>
      <c r="AY28" s="177">
        <v>242893.01073448901</v>
      </c>
      <c r="AZ28" s="124">
        <v>0</v>
      </c>
      <c r="BA28" s="177">
        <v>9396</v>
      </c>
      <c r="BB28" s="177">
        <v>14503131.8236768</v>
      </c>
      <c r="BC28" s="121">
        <v>0</v>
      </c>
      <c r="BD28" s="177">
        <v>245961</v>
      </c>
      <c r="BE28" s="177">
        <v>25689866.197813001</v>
      </c>
    </row>
    <row r="29" spans="1:57" s="24" customFormat="1" ht="11.25" customHeight="1" x14ac:dyDescent="0.2">
      <c r="A29" s="33" t="s">
        <v>48</v>
      </c>
      <c r="B29" s="179">
        <v>7567</v>
      </c>
      <c r="C29" s="82">
        <v>0.96046259204835505</v>
      </c>
      <c r="D29" s="98">
        <v>0</v>
      </c>
      <c r="E29" s="179">
        <v>8947</v>
      </c>
      <c r="F29" s="82">
        <v>0.978877920356784</v>
      </c>
      <c r="G29" s="98">
        <v>0</v>
      </c>
      <c r="H29" s="179">
        <v>27668</v>
      </c>
      <c r="I29" s="82">
        <v>0.965782980364847</v>
      </c>
      <c r="J29" s="91">
        <v>0</v>
      </c>
      <c r="K29" s="179">
        <v>8376</v>
      </c>
      <c r="L29" s="82">
        <v>0.99143075619718701</v>
      </c>
      <c r="M29" s="98">
        <v>0</v>
      </c>
      <c r="N29" s="179">
        <v>20630</v>
      </c>
      <c r="O29" s="82">
        <v>0.98502460666957503</v>
      </c>
      <c r="P29" s="98">
        <v>0</v>
      </c>
      <c r="Q29" s="179">
        <v>84319</v>
      </c>
      <c r="R29" s="82">
        <v>0.69442811030714702</v>
      </c>
      <c r="S29" s="91">
        <v>0</v>
      </c>
      <c r="T29" s="179">
        <v>9810</v>
      </c>
      <c r="U29" s="82">
        <v>0.95437445428644496</v>
      </c>
      <c r="V29" s="98">
        <v>0</v>
      </c>
      <c r="W29" s="179">
        <v>4728</v>
      </c>
      <c r="X29" s="82">
        <v>0.94372641400078205</v>
      </c>
      <c r="Y29" s="98">
        <v>0</v>
      </c>
      <c r="Z29" s="179">
        <v>2373</v>
      </c>
      <c r="AA29" s="82">
        <v>0.46681342234823298</v>
      </c>
      <c r="AB29" s="91">
        <v>0</v>
      </c>
      <c r="AC29" s="179">
        <v>722</v>
      </c>
      <c r="AD29" s="82">
        <v>0.98715105245198898</v>
      </c>
      <c r="AE29" s="98">
        <v>0</v>
      </c>
      <c r="AF29" s="179">
        <v>3106</v>
      </c>
      <c r="AG29" s="82">
        <v>0.99782454542807497</v>
      </c>
      <c r="AH29" s="98">
        <v>0</v>
      </c>
      <c r="AI29" s="179">
        <v>19258</v>
      </c>
      <c r="AJ29" s="82">
        <v>0.91495761363606698</v>
      </c>
      <c r="AK29" s="91">
        <v>0</v>
      </c>
      <c r="AL29" s="179">
        <v>18758</v>
      </c>
      <c r="AM29" s="82">
        <v>0.82322066182803699</v>
      </c>
      <c r="AN29" s="98">
        <v>0</v>
      </c>
      <c r="AO29" s="179">
        <v>20571</v>
      </c>
      <c r="AP29" s="82">
        <v>0.98649864829195999</v>
      </c>
      <c r="AQ29" s="98">
        <v>0</v>
      </c>
      <c r="AR29" s="179">
        <v>28944</v>
      </c>
      <c r="AS29" s="82">
        <v>0.95567802532917701</v>
      </c>
      <c r="AT29" s="91">
        <v>0</v>
      </c>
      <c r="AU29" s="179">
        <v>58900</v>
      </c>
      <c r="AV29" s="82">
        <v>0.86642558152214499</v>
      </c>
      <c r="AW29" s="98">
        <v>0</v>
      </c>
      <c r="AX29" s="179">
        <v>10339</v>
      </c>
      <c r="AY29" s="82">
        <v>0.88300649502089001</v>
      </c>
      <c r="AZ29" s="91">
        <v>0</v>
      </c>
      <c r="BA29" s="179">
        <v>7168</v>
      </c>
      <c r="BB29" s="82">
        <v>0.18054658348887601</v>
      </c>
      <c r="BC29" s="98">
        <v>0</v>
      </c>
      <c r="BD29" s="179">
        <v>342184</v>
      </c>
      <c r="BE29" s="82">
        <v>0.481222683851387</v>
      </c>
    </row>
    <row r="30" spans="1:57" s="24" customFormat="1" ht="11.25" customHeight="1" x14ac:dyDescent="0.2">
      <c r="A30" s="34" t="s">
        <v>23</v>
      </c>
      <c r="B30" s="181">
        <v>4816</v>
      </c>
      <c r="C30" s="181">
        <v>114436.52888</v>
      </c>
      <c r="D30" s="90">
        <v>0</v>
      </c>
      <c r="E30" s="182">
        <v>5923</v>
      </c>
      <c r="F30" s="182">
        <v>147037.34255999999</v>
      </c>
      <c r="G30" s="90">
        <v>0</v>
      </c>
      <c r="H30" s="182">
        <v>20393</v>
      </c>
      <c r="I30" s="182">
        <v>670628.51717999997</v>
      </c>
      <c r="J30" s="91">
        <v>0</v>
      </c>
      <c r="K30" s="182">
        <v>6067</v>
      </c>
      <c r="L30" s="182">
        <v>144162.77825999999</v>
      </c>
      <c r="M30" s="90">
        <v>0</v>
      </c>
      <c r="N30" s="182">
        <v>14743</v>
      </c>
      <c r="O30" s="182">
        <v>366947.6152</v>
      </c>
      <c r="P30" s="90">
        <v>0</v>
      </c>
      <c r="Q30" s="182">
        <v>58253</v>
      </c>
      <c r="R30" s="182">
        <v>3379206.3789499998</v>
      </c>
      <c r="S30" s="91">
        <v>0</v>
      </c>
      <c r="T30" s="182">
        <v>6770</v>
      </c>
      <c r="U30" s="182">
        <v>130844.54487</v>
      </c>
      <c r="V30" s="90">
        <v>0</v>
      </c>
      <c r="W30" s="182">
        <v>3154</v>
      </c>
      <c r="X30" s="182">
        <v>75910.650139999998</v>
      </c>
      <c r="Y30" s="90">
        <v>0</v>
      </c>
      <c r="Z30" s="182">
        <v>1448</v>
      </c>
      <c r="AA30" s="182">
        <v>43036.491029999997</v>
      </c>
      <c r="AB30" s="91">
        <v>0</v>
      </c>
      <c r="AC30" s="182">
        <v>368</v>
      </c>
      <c r="AD30" s="182">
        <v>8674.2243899999994</v>
      </c>
      <c r="AE30" s="90">
        <v>0</v>
      </c>
      <c r="AF30" s="182">
        <v>1919</v>
      </c>
      <c r="AG30" s="182">
        <v>34134.090470000003</v>
      </c>
      <c r="AH30" s="90">
        <v>0</v>
      </c>
      <c r="AI30" s="182">
        <v>13785</v>
      </c>
      <c r="AJ30" s="182">
        <v>444366.70183999999</v>
      </c>
      <c r="AK30" s="91">
        <v>0</v>
      </c>
      <c r="AL30" s="182">
        <v>12962</v>
      </c>
      <c r="AM30" s="182">
        <v>356727.6912</v>
      </c>
      <c r="AN30" s="90">
        <v>0</v>
      </c>
      <c r="AO30" s="182">
        <v>14042</v>
      </c>
      <c r="AP30" s="182">
        <v>275593.90594999999</v>
      </c>
      <c r="AQ30" s="90">
        <v>0</v>
      </c>
      <c r="AR30" s="182">
        <v>20110</v>
      </c>
      <c r="AS30" s="182">
        <v>413258.20447</v>
      </c>
      <c r="AT30" s="91">
        <v>0</v>
      </c>
      <c r="AU30" s="182">
        <v>42147</v>
      </c>
      <c r="AV30" s="182">
        <v>1085925.86154</v>
      </c>
      <c r="AW30" s="90">
        <v>0</v>
      </c>
      <c r="AX30" s="182">
        <v>7324</v>
      </c>
      <c r="AY30" s="182">
        <v>227689.72794000001</v>
      </c>
      <c r="AZ30" s="91">
        <v>0</v>
      </c>
      <c r="BA30" s="182">
        <v>8355</v>
      </c>
      <c r="BB30" s="182">
        <v>2081891.0572200001</v>
      </c>
      <c r="BC30" s="90">
        <v>0</v>
      </c>
      <c r="BD30" s="182">
        <v>242579</v>
      </c>
      <c r="BE30" s="182">
        <v>10000472.31209</v>
      </c>
    </row>
    <row r="31" spans="1:57" s="24" customFormat="1" ht="11.25" customHeight="1" x14ac:dyDescent="0.2">
      <c r="A31" s="35" t="s">
        <v>49</v>
      </c>
      <c r="B31" s="179">
        <v>2994</v>
      </c>
      <c r="C31" s="179">
        <v>6366412.9512599995</v>
      </c>
      <c r="D31" s="98">
        <v>0</v>
      </c>
      <c r="E31" s="179">
        <v>4004</v>
      </c>
      <c r="F31" s="179">
        <v>9048489.0982499998</v>
      </c>
      <c r="G31" s="98">
        <v>0</v>
      </c>
      <c r="H31" s="179">
        <v>12186</v>
      </c>
      <c r="I31" s="179">
        <v>55335269.929030001</v>
      </c>
      <c r="J31" s="91">
        <v>0</v>
      </c>
      <c r="K31" s="179">
        <v>3698</v>
      </c>
      <c r="L31" s="179">
        <v>8406624.3613499999</v>
      </c>
      <c r="M31" s="98">
        <v>0</v>
      </c>
      <c r="N31" s="179">
        <v>8677</v>
      </c>
      <c r="O31" s="179">
        <v>23267824.701060001</v>
      </c>
      <c r="P31" s="98">
        <v>0</v>
      </c>
      <c r="Q31" s="179">
        <v>38899</v>
      </c>
      <c r="R31" s="179">
        <v>625726723.85073996</v>
      </c>
      <c r="S31" s="91">
        <v>0</v>
      </c>
      <c r="T31" s="179">
        <v>3611</v>
      </c>
      <c r="U31" s="179">
        <v>12284338.99835</v>
      </c>
      <c r="V31" s="98">
        <v>0</v>
      </c>
      <c r="W31" s="179">
        <v>2257</v>
      </c>
      <c r="X31" s="179">
        <v>6270262.4763500001</v>
      </c>
      <c r="Y31" s="98">
        <v>0</v>
      </c>
      <c r="Z31" s="179">
        <v>902</v>
      </c>
      <c r="AA31" s="179">
        <v>3988536.1668400001</v>
      </c>
      <c r="AB31" s="91">
        <v>0</v>
      </c>
      <c r="AC31" s="179">
        <v>322</v>
      </c>
      <c r="AD31" s="179">
        <v>1871384.916</v>
      </c>
      <c r="AE31" s="98">
        <v>0</v>
      </c>
      <c r="AF31" s="179">
        <v>1161</v>
      </c>
      <c r="AG31" s="179">
        <v>1923692.42291</v>
      </c>
      <c r="AH31" s="98">
        <v>0</v>
      </c>
      <c r="AI31" s="179">
        <v>8340</v>
      </c>
      <c r="AJ31" s="179">
        <v>40359079.683190003</v>
      </c>
      <c r="AK31" s="91">
        <v>0</v>
      </c>
      <c r="AL31" s="179">
        <v>6909</v>
      </c>
      <c r="AM31" s="179">
        <v>131659726.09007999</v>
      </c>
      <c r="AN31" s="98">
        <v>0</v>
      </c>
      <c r="AO31" s="179">
        <v>7137</v>
      </c>
      <c r="AP31" s="179">
        <v>18444036.806460001</v>
      </c>
      <c r="AQ31" s="98">
        <v>0</v>
      </c>
      <c r="AR31" s="179">
        <v>10345</v>
      </c>
      <c r="AS31" s="179">
        <v>35093142.30748</v>
      </c>
      <c r="AT31" s="91">
        <v>0</v>
      </c>
      <c r="AU31" s="179">
        <v>22407</v>
      </c>
      <c r="AV31" s="179">
        <v>76604046.230330005</v>
      </c>
      <c r="AW31" s="98">
        <v>0</v>
      </c>
      <c r="AX31" s="179">
        <v>4839</v>
      </c>
      <c r="AY31" s="179">
        <v>16555922.22759</v>
      </c>
      <c r="AZ31" s="91">
        <v>0</v>
      </c>
      <c r="BA31" s="179">
        <v>7651</v>
      </c>
      <c r="BB31" s="179">
        <v>1264966293.52684</v>
      </c>
      <c r="BC31" s="98">
        <v>0</v>
      </c>
      <c r="BD31" s="179">
        <v>146339</v>
      </c>
      <c r="BE31" s="179">
        <v>2338171806.7441101</v>
      </c>
    </row>
    <row r="32" spans="1:57" s="24" customFormat="1" ht="11.25" customHeight="1" x14ac:dyDescent="0.2">
      <c r="A32" s="25" t="s">
        <v>21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88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88">
        <v>0</v>
      </c>
      <c r="T32" s="94">
        <v>0</v>
      </c>
      <c r="U32" s="94">
        <v>0</v>
      </c>
      <c r="V32" s="94">
        <v>0</v>
      </c>
      <c r="W32" s="94">
        <v>0</v>
      </c>
      <c r="X32" s="94">
        <v>0</v>
      </c>
      <c r="Y32" s="94">
        <v>0</v>
      </c>
      <c r="Z32" s="94">
        <v>0</v>
      </c>
      <c r="AA32" s="94">
        <v>0</v>
      </c>
      <c r="AB32" s="88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  <c r="AH32" s="94">
        <v>0</v>
      </c>
      <c r="AI32" s="94">
        <v>0</v>
      </c>
      <c r="AJ32" s="94">
        <v>0</v>
      </c>
      <c r="AK32" s="88">
        <v>0</v>
      </c>
      <c r="AL32" s="94">
        <v>0</v>
      </c>
      <c r="AM32" s="94">
        <v>0</v>
      </c>
      <c r="AN32" s="94">
        <v>0</v>
      </c>
      <c r="AO32" s="94">
        <v>0</v>
      </c>
      <c r="AP32" s="94">
        <v>0</v>
      </c>
      <c r="AQ32" s="94">
        <v>0</v>
      </c>
      <c r="AR32" s="94">
        <v>0</v>
      </c>
      <c r="AS32" s="94">
        <v>0</v>
      </c>
      <c r="AT32" s="88">
        <v>0</v>
      </c>
      <c r="AU32" s="94">
        <v>0</v>
      </c>
      <c r="AV32" s="94">
        <v>0</v>
      </c>
      <c r="AW32" s="94">
        <v>0</v>
      </c>
      <c r="AX32" s="94">
        <v>0</v>
      </c>
      <c r="AY32" s="94">
        <v>0</v>
      </c>
      <c r="AZ32" s="88">
        <v>0</v>
      </c>
      <c r="BA32" s="94">
        <v>0</v>
      </c>
      <c r="BB32" s="94">
        <v>0</v>
      </c>
      <c r="BC32" s="94">
        <v>0</v>
      </c>
      <c r="BD32" s="94">
        <v>0</v>
      </c>
      <c r="BE32" s="94">
        <v>0</v>
      </c>
    </row>
    <row r="33" spans="1:57" s="24" customFormat="1" ht="11.25" customHeight="1" x14ac:dyDescent="0.2">
      <c r="A33" s="25" t="s">
        <v>50</v>
      </c>
      <c r="B33" s="178">
        <v>5477</v>
      </c>
      <c r="C33" s="178">
        <v>2587248.72786</v>
      </c>
      <c r="D33" s="95">
        <v>0</v>
      </c>
      <c r="E33" s="178">
        <v>6146</v>
      </c>
      <c r="F33" s="178">
        <v>3552710.4586999998</v>
      </c>
      <c r="G33" s="95">
        <v>0</v>
      </c>
      <c r="H33" s="178">
        <v>16932</v>
      </c>
      <c r="I33" s="178">
        <v>12611527.068870001</v>
      </c>
      <c r="J33" s="88">
        <v>0</v>
      </c>
      <c r="K33" s="178">
        <v>5573</v>
      </c>
      <c r="L33" s="178">
        <v>2603627.47627</v>
      </c>
      <c r="M33" s="95">
        <v>0</v>
      </c>
      <c r="N33" s="178">
        <v>12279</v>
      </c>
      <c r="O33" s="178">
        <v>5476656.8597999997</v>
      </c>
      <c r="P33" s="95">
        <v>0</v>
      </c>
      <c r="Q33" s="178">
        <v>50589</v>
      </c>
      <c r="R33" s="178">
        <v>52883264.703170002</v>
      </c>
      <c r="S33" s="88">
        <v>0</v>
      </c>
      <c r="T33" s="178">
        <v>5421</v>
      </c>
      <c r="U33" s="178">
        <v>2591477.301</v>
      </c>
      <c r="V33" s="95">
        <v>0</v>
      </c>
      <c r="W33" s="178">
        <v>3399</v>
      </c>
      <c r="X33" s="178">
        <v>2078790.8466700001</v>
      </c>
      <c r="Y33" s="95">
        <v>0</v>
      </c>
      <c r="Z33" s="178">
        <v>1705</v>
      </c>
      <c r="AA33" s="178">
        <v>999673.03371999995</v>
      </c>
      <c r="AB33" s="88">
        <v>0</v>
      </c>
      <c r="AC33" s="178">
        <v>563</v>
      </c>
      <c r="AD33" s="178">
        <v>349703.92628000001</v>
      </c>
      <c r="AE33" s="95">
        <v>0</v>
      </c>
      <c r="AF33" s="178">
        <v>2383</v>
      </c>
      <c r="AG33" s="178">
        <v>929115.02755</v>
      </c>
      <c r="AH33" s="95">
        <v>0</v>
      </c>
      <c r="AI33" s="178">
        <v>12123</v>
      </c>
      <c r="AJ33" s="178">
        <v>8228018.6624499997</v>
      </c>
      <c r="AK33" s="88">
        <v>0</v>
      </c>
      <c r="AL33" s="178">
        <v>10876</v>
      </c>
      <c r="AM33" s="178">
        <v>6015956.7690599998</v>
      </c>
      <c r="AN33" s="95">
        <v>0</v>
      </c>
      <c r="AO33" s="178">
        <v>12844</v>
      </c>
      <c r="AP33" s="178">
        <v>5320924.4147500005</v>
      </c>
      <c r="AQ33" s="95">
        <v>0</v>
      </c>
      <c r="AR33" s="178">
        <v>17108</v>
      </c>
      <c r="AS33" s="178">
        <v>7602424.9535299996</v>
      </c>
      <c r="AT33" s="88">
        <v>0</v>
      </c>
      <c r="AU33" s="178">
        <v>35272</v>
      </c>
      <c r="AV33" s="178">
        <v>18900913.205710001</v>
      </c>
      <c r="AW33" s="95">
        <v>0</v>
      </c>
      <c r="AX33" s="178">
        <v>6730</v>
      </c>
      <c r="AY33" s="178">
        <v>3993003.4275099998</v>
      </c>
      <c r="AZ33" s="88">
        <v>0</v>
      </c>
      <c r="BA33" s="178">
        <v>4606</v>
      </c>
      <c r="BB33" s="178">
        <v>19124718.57522</v>
      </c>
      <c r="BC33" s="95">
        <v>0</v>
      </c>
      <c r="BD33" s="178">
        <v>210026</v>
      </c>
      <c r="BE33" s="178">
        <v>155849755.43812001</v>
      </c>
    </row>
    <row r="34" spans="1:57" s="24" customFormat="1" ht="11.25" customHeight="1" x14ac:dyDescent="0.2">
      <c r="A34" s="29" t="s">
        <v>51</v>
      </c>
      <c r="B34" s="177">
        <v>5448</v>
      </c>
      <c r="C34" s="177">
        <v>2444372.1560800001</v>
      </c>
      <c r="D34" s="94">
        <v>0</v>
      </c>
      <c r="E34" s="177">
        <v>6128</v>
      </c>
      <c r="F34" s="177">
        <v>3452319.7822599998</v>
      </c>
      <c r="G34" s="94">
        <v>0</v>
      </c>
      <c r="H34" s="177">
        <v>16828</v>
      </c>
      <c r="I34" s="177">
        <v>11210123.502335399</v>
      </c>
      <c r="J34" s="88">
        <v>0</v>
      </c>
      <c r="K34" s="177">
        <v>5556</v>
      </c>
      <c r="L34" s="177">
        <v>2517044.834948</v>
      </c>
      <c r="M34" s="94">
        <v>0</v>
      </c>
      <c r="N34" s="177">
        <v>12231</v>
      </c>
      <c r="O34" s="177">
        <v>5275861.06004008</v>
      </c>
      <c r="P34" s="94">
        <v>0</v>
      </c>
      <c r="Q34" s="177">
        <v>49285</v>
      </c>
      <c r="R34" s="177">
        <v>36009512.7303719</v>
      </c>
      <c r="S34" s="88">
        <v>0</v>
      </c>
      <c r="T34" s="177">
        <v>5247</v>
      </c>
      <c r="U34" s="177">
        <v>2368331.2591515402</v>
      </c>
      <c r="V34" s="94">
        <v>0</v>
      </c>
      <c r="W34" s="177">
        <v>3330</v>
      </c>
      <c r="X34" s="177">
        <v>1628954.50542694</v>
      </c>
      <c r="Y34" s="94">
        <v>0</v>
      </c>
      <c r="Z34" s="177" t="s">
        <v>72</v>
      </c>
      <c r="AA34" s="177" t="s">
        <v>72</v>
      </c>
      <c r="AB34" s="88">
        <v>0</v>
      </c>
      <c r="AC34" s="177" t="s">
        <v>72</v>
      </c>
      <c r="AD34" s="177" t="s">
        <v>72</v>
      </c>
      <c r="AE34" s="94">
        <v>0</v>
      </c>
      <c r="AF34" s="177" t="s">
        <v>72</v>
      </c>
      <c r="AG34" s="177" t="s">
        <v>72</v>
      </c>
      <c r="AH34" s="94">
        <v>0</v>
      </c>
      <c r="AI34" s="177">
        <v>12067</v>
      </c>
      <c r="AJ34" s="177">
        <v>5879069.9618600002</v>
      </c>
      <c r="AK34" s="88">
        <v>0</v>
      </c>
      <c r="AL34" s="177">
        <v>10771</v>
      </c>
      <c r="AM34" s="177">
        <v>5086916.9213800002</v>
      </c>
      <c r="AN34" s="94">
        <v>0</v>
      </c>
      <c r="AO34" s="177">
        <v>12812</v>
      </c>
      <c r="AP34" s="177">
        <v>5076278.33978</v>
      </c>
      <c r="AQ34" s="94">
        <v>0</v>
      </c>
      <c r="AR34" s="177">
        <v>17024</v>
      </c>
      <c r="AS34" s="177">
        <v>6931273.2105937703</v>
      </c>
      <c r="AT34" s="88">
        <v>0</v>
      </c>
      <c r="AU34" s="177">
        <v>35003</v>
      </c>
      <c r="AV34" s="177">
        <v>15465637.866262</v>
      </c>
      <c r="AW34" s="94">
        <v>0</v>
      </c>
      <c r="AX34" s="177">
        <v>6689</v>
      </c>
      <c r="AY34" s="177">
        <v>3349944.1315700002</v>
      </c>
      <c r="AZ34" s="88">
        <v>0</v>
      </c>
      <c r="BA34" s="177">
        <v>1240</v>
      </c>
      <c r="BB34" s="177">
        <v>2000653.2363473501</v>
      </c>
      <c r="BC34" s="94">
        <v>0</v>
      </c>
      <c r="BD34" s="177">
        <v>204290</v>
      </c>
      <c r="BE34" s="177">
        <v>110890994.307927</v>
      </c>
    </row>
    <row r="35" spans="1:57" s="24" customFormat="1" ht="11.25" customHeight="1" x14ac:dyDescent="0.2">
      <c r="A35" s="29" t="s">
        <v>52</v>
      </c>
      <c r="B35" s="179">
        <v>29</v>
      </c>
      <c r="C35" s="179">
        <v>142876.57178</v>
      </c>
      <c r="D35" s="98">
        <v>0</v>
      </c>
      <c r="E35" s="179">
        <v>18</v>
      </c>
      <c r="F35" s="179">
        <v>100390.67644</v>
      </c>
      <c r="G35" s="98">
        <v>0</v>
      </c>
      <c r="H35" s="179">
        <v>104</v>
      </c>
      <c r="I35" s="179">
        <v>1401403.56653458</v>
      </c>
      <c r="J35" s="91">
        <v>0</v>
      </c>
      <c r="K35" s="179">
        <v>17</v>
      </c>
      <c r="L35" s="179">
        <v>86582.641322003503</v>
      </c>
      <c r="M35" s="98">
        <v>0</v>
      </c>
      <c r="N35" s="179">
        <v>48</v>
      </c>
      <c r="O35" s="179">
        <v>200795.799759919</v>
      </c>
      <c r="P35" s="98">
        <v>0</v>
      </c>
      <c r="Q35" s="179">
        <v>1304</v>
      </c>
      <c r="R35" s="179">
        <v>16873751.972798102</v>
      </c>
      <c r="S35" s="91">
        <v>0</v>
      </c>
      <c r="T35" s="179">
        <v>174</v>
      </c>
      <c r="U35" s="179">
        <v>223146.04184845899</v>
      </c>
      <c r="V35" s="98">
        <v>0</v>
      </c>
      <c r="W35" s="179">
        <v>69</v>
      </c>
      <c r="X35" s="179">
        <v>449836.34124305903</v>
      </c>
      <c r="Y35" s="98">
        <v>0</v>
      </c>
      <c r="Z35" s="179" t="s">
        <v>72</v>
      </c>
      <c r="AA35" s="179" t="s">
        <v>72</v>
      </c>
      <c r="AB35" s="91">
        <v>0</v>
      </c>
      <c r="AC35" s="179" t="s">
        <v>72</v>
      </c>
      <c r="AD35" s="179" t="s">
        <v>72</v>
      </c>
      <c r="AE35" s="98">
        <v>0</v>
      </c>
      <c r="AF35" s="179" t="s">
        <v>72</v>
      </c>
      <c r="AG35" s="179" t="s">
        <v>72</v>
      </c>
      <c r="AH35" s="98">
        <v>0</v>
      </c>
      <c r="AI35" s="179">
        <v>56</v>
      </c>
      <c r="AJ35" s="179">
        <v>2348948.70059</v>
      </c>
      <c r="AK35" s="91">
        <v>0</v>
      </c>
      <c r="AL35" s="179">
        <v>105</v>
      </c>
      <c r="AM35" s="179">
        <v>929039.84768000001</v>
      </c>
      <c r="AN35" s="98">
        <v>0</v>
      </c>
      <c r="AO35" s="179">
        <v>32</v>
      </c>
      <c r="AP35" s="179">
        <v>244646.07496999999</v>
      </c>
      <c r="AQ35" s="98">
        <v>0</v>
      </c>
      <c r="AR35" s="179">
        <v>84</v>
      </c>
      <c r="AS35" s="179">
        <v>671151.74293623201</v>
      </c>
      <c r="AT35" s="91">
        <v>0</v>
      </c>
      <c r="AU35" s="179">
        <v>269</v>
      </c>
      <c r="AV35" s="179">
        <v>3435275.33944795</v>
      </c>
      <c r="AW35" s="98">
        <v>0</v>
      </c>
      <c r="AX35" s="179">
        <v>41</v>
      </c>
      <c r="AY35" s="179">
        <v>643059.29593999998</v>
      </c>
      <c r="AZ35" s="91">
        <v>0</v>
      </c>
      <c r="BA35" s="179">
        <v>3366</v>
      </c>
      <c r="BB35" s="179">
        <v>17124065.3388726</v>
      </c>
      <c r="BC35" s="98">
        <v>0</v>
      </c>
      <c r="BD35" s="179">
        <v>5736</v>
      </c>
      <c r="BE35" s="179">
        <v>44958761.130193003</v>
      </c>
    </row>
    <row r="36" spans="1:57" s="24" customFormat="1" ht="11.25" customHeight="1" x14ac:dyDescent="0.2">
      <c r="A36" s="34" t="s">
        <v>21</v>
      </c>
      <c r="B36" s="181">
        <v>5478</v>
      </c>
      <c r="C36" s="181">
        <v>77703.165229999999</v>
      </c>
      <c r="D36" s="90">
        <v>0</v>
      </c>
      <c r="E36" s="182">
        <v>6147</v>
      </c>
      <c r="F36" s="182">
        <v>104940.24093</v>
      </c>
      <c r="G36" s="90">
        <v>0</v>
      </c>
      <c r="H36" s="182">
        <v>16936</v>
      </c>
      <c r="I36" s="182">
        <v>418087.44559999998</v>
      </c>
      <c r="J36" s="91">
        <v>0</v>
      </c>
      <c r="K36" s="182">
        <v>5574</v>
      </c>
      <c r="L36" s="182">
        <v>74103.248680000004</v>
      </c>
      <c r="M36" s="90">
        <v>0</v>
      </c>
      <c r="N36" s="182">
        <v>12280</v>
      </c>
      <c r="O36" s="182">
        <v>154572.96664999999</v>
      </c>
      <c r="P36" s="90">
        <v>0</v>
      </c>
      <c r="Q36" s="182">
        <v>50594</v>
      </c>
      <c r="R36" s="182">
        <v>1931605.442</v>
      </c>
      <c r="S36" s="91">
        <v>0</v>
      </c>
      <c r="T36" s="182">
        <v>5422</v>
      </c>
      <c r="U36" s="182">
        <v>74189.641380000001</v>
      </c>
      <c r="V36" s="90">
        <v>0</v>
      </c>
      <c r="W36" s="182">
        <v>3399</v>
      </c>
      <c r="X36" s="182">
        <v>62964.741269999999</v>
      </c>
      <c r="Y36" s="90">
        <v>0</v>
      </c>
      <c r="Z36" s="182">
        <v>1705</v>
      </c>
      <c r="AA36" s="182">
        <v>30479.687580000002</v>
      </c>
      <c r="AB36" s="91">
        <v>0</v>
      </c>
      <c r="AC36" s="182">
        <v>563</v>
      </c>
      <c r="AD36" s="182">
        <v>10562.10821</v>
      </c>
      <c r="AE36" s="90">
        <v>0</v>
      </c>
      <c r="AF36" s="182">
        <v>2383</v>
      </c>
      <c r="AG36" s="182">
        <v>24721.573639999999</v>
      </c>
      <c r="AH36" s="90">
        <v>0</v>
      </c>
      <c r="AI36" s="182">
        <v>12126</v>
      </c>
      <c r="AJ36" s="182">
        <v>276152.34568999999</v>
      </c>
      <c r="AK36" s="91">
        <v>0</v>
      </c>
      <c r="AL36" s="182">
        <v>10877</v>
      </c>
      <c r="AM36" s="182">
        <v>192881.42144000001</v>
      </c>
      <c r="AN36" s="90">
        <v>0</v>
      </c>
      <c r="AO36" s="182">
        <v>12846</v>
      </c>
      <c r="AP36" s="182">
        <v>148040.29149999999</v>
      </c>
      <c r="AQ36" s="90">
        <v>0</v>
      </c>
      <c r="AR36" s="182">
        <v>17112</v>
      </c>
      <c r="AS36" s="182">
        <v>222990.13665</v>
      </c>
      <c r="AT36" s="91">
        <v>0</v>
      </c>
      <c r="AU36" s="182">
        <v>35277</v>
      </c>
      <c r="AV36" s="182">
        <v>593788.66278000001</v>
      </c>
      <c r="AW36" s="90">
        <v>0</v>
      </c>
      <c r="AX36" s="182">
        <v>6730</v>
      </c>
      <c r="AY36" s="182">
        <v>126643.81303</v>
      </c>
      <c r="AZ36" s="91">
        <v>0</v>
      </c>
      <c r="BA36" s="182">
        <v>4607</v>
      </c>
      <c r="BB36" s="182">
        <v>802585.08516000002</v>
      </c>
      <c r="BC36" s="90">
        <v>0</v>
      </c>
      <c r="BD36" s="182">
        <v>210056</v>
      </c>
      <c r="BE36" s="182">
        <v>5327012.0174200004</v>
      </c>
    </row>
    <row r="37" spans="1:57" s="24" customFormat="1" ht="11.25" customHeight="1" thickBot="1" x14ac:dyDescent="0.25">
      <c r="A37" s="36" t="s">
        <v>4</v>
      </c>
      <c r="B37" s="180">
        <v>7311</v>
      </c>
      <c r="C37" s="180">
        <v>192139.69411000001</v>
      </c>
      <c r="D37" s="101">
        <v>0</v>
      </c>
      <c r="E37" s="183">
        <v>8694</v>
      </c>
      <c r="F37" s="183">
        <v>251977.58348999999</v>
      </c>
      <c r="G37" s="101">
        <v>0</v>
      </c>
      <c r="H37" s="183">
        <v>26562</v>
      </c>
      <c r="I37" s="183">
        <v>1088715.9627799999</v>
      </c>
      <c r="J37" s="104">
        <v>0</v>
      </c>
      <c r="K37" s="183">
        <v>8234</v>
      </c>
      <c r="L37" s="183">
        <v>218266.02694000001</v>
      </c>
      <c r="M37" s="101">
        <v>0</v>
      </c>
      <c r="N37" s="183">
        <v>19445</v>
      </c>
      <c r="O37" s="183">
        <v>521520.58185000002</v>
      </c>
      <c r="P37" s="101">
        <v>0</v>
      </c>
      <c r="Q37" s="183">
        <v>79635</v>
      </c>
      <c r="R37" s="183">
        <v>5310811.8209499996</v>
      </c>
      <c r="S37" s="104">
        <v>0</v>
      </c>
      <c r="T37" s="183">
        <v>8817</v>
      </c>
      <c r="U37" s="183">
        <v>205034.18625</v>
      </c>
      <c r="V37" s="101">
        <v>0</v>
      </c>
      <c r="W37" s="183">
        <v>4683</v>
      </c>
      <c r="X37" s="183">
        <v>138875.39141000001</v>
      </c>
      <c r="Y37" s="101">
        <v>0</v>
      </c>
      <c r="Z37" s="183">
        <v>2265</v>
      </c>
      <c r="AA37" s="183">
        <v>73516.178610000003</v>
      </c>
      <c r="AB37" s="104">
        <v>0</v>
      </c>
      <c r="AC37" s="183">
        <v>698</v>
      </c>
      <c r="AD37" s="183">
        <v>19236.332600000002</v>
      </c>
      <c r="AE37" s="101">
        <v>0</v>
      </c>
      <c r="AF37" s="183">
        <v>3040</v>
      </c>
      <c r="AG37" s="183">
        <v>58855.664109999998</v>
      </c>
      <c r="AH37" s="101">
        <v>0</v>
      </c>
      <c r="AI37" s="183">
        <v>18182</v>
      </c>
      <c r="AJ37" s="183">
        <v>720519.04752999998</v>
      </c>
      <c r="AK37" s="104">
        <v>0</v>
      </c>
      <c r="AL37" s="183">
        <v>17123</v>
      </c>
      <c r="AM37" s="183">
        <v>549609.11263999995</v>
      </c>
      <c r="AN37" s="101">
        <v>0</v>
      </c>
      <c r="AO37" s="183">
        <v>18827</v>
      </c>
      <c r="AP37" s="183">
        <v>423634.19744999998</v>
      </c>
      <c r="AQ37" s="101">
        <v>0</v>
      </c>
      <c r="AR37" s="183">
        <v>26473</v>
      </c>
      <c r="AS37" s="183">
        <v>636248.34112</v>
      </c>
      <c r="AT37" s="104">
        <v>0</v>
      </c>
      <c r="AU37" s="183">
        <v>54974</v>
      </c>
      <c r="AV37" s="183">
        <v>1679714.5243200001</v>
      </c>
      <c r="AW37" s="101">
        <v>0</v>
      </c>
      <c r="AX37" s="183">
        <v>9890</v>
      </c>
      <c r="AY37" s="183">
        <v>354333.54096999997</v>
      </c>
      <c r="AZ37" s="104">
        <v>0</v>
      </c>
      <c r="BA37" s="183">
        <v>10118</v>
      </c>
      <c r="BB37" s="183">
        <v>2884476.1423800001</v>
      </c>
      <c r="BC37" s="101">
        <v>0</v>
      </c>
      <c r="BD37" s="183">
        <v>324971</v>
      </c>
      <c r="BE37" s="183">
        <v>15327484.32951</v>
      </c>
    </row>
  </sheetData>
  <mergeCells count="19">
    <mergeCell ref="BD5:BE5"/>
    <mergeCell ref="AL5:AM5"/>
    <mergeCell ref="AO5:AP5"/>
    <mergeCell ref="AR5:AS5"/>
    <mergeCell ref="AU5:AV5"/>
    <mergeCell ref="AX5:AY5"/>
    <mergeCell ref="BA5:BB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7691-302E-4926-A40A-BBE97D8CA8E4}">
  <sheetPr codeName="Feuil7">
    <tabColor theme="9" tint="0.39997558519241921"/>
  </sheetPr>
  <dimension ref="A1:AG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5546875" customWidth="1"/>
    <col min="7" max="7" width="2.5546875" customWidth="1"/>
    <col min="10" max="10" width="2.5546875" customWidth="1"/>
    <col min="13" max="13" width="2.5546875" customWidth="1"/>
    <col min="16" max="16" width="2.5546875" customWidth="1"/>
    <col min="19" max="19" width="2.5546875" customWidth="1"/>
    <col min="22" max="22" width="2.5546875" customWidth="1"/>
    <col min="25" max="25" width="2.5546875" customWidth="1"/>
    <col min="28" max="28" width="2.5546875" customWidth="1"/>
    <col min="31" max="31" width="2.5546875" customWidth="1"/>
  </cols>
  <sheetData>
    <row r="1" spans="1:33" ht="11.25" customHeight="1" x14ac:dyDescent="0.3">
      <c r="A1" s="1" t="s">
        <v>84</v>
      </c>
    </row>
    <row r="2" spans="1:33" ht="11.25" customHeight="1" x14ac:dyDescent="0.3"/>
    <row r="3" spans="1:33" ht="11.25" customHeight="1" x14ac:dyDescent="0.3">
      <c r="A3" s="2" t="str">
        <f>'Liste des tableaux'!B6</f>
        <v>Statistiques fiscales détaillées des sociétés selon la tranche de revenu brut – 2021</v>
      </c>
    </row>
    <row r="4" spans="1:33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</row>
    <row r="7" spans="1:33" s="24" customFormat="1" ht="11.25" customHeight="1" x14ac:dyDescent="0.2">
      <c r="A7" s="28" t="s">
        <v>26</v>
      </c>
      <c r="B7" s="120">
        <v>273839</v>
      </c>
      <c r="C7" s="120">
        <v>0</v>
      </c>
      <c r="D7" s="120">
        <v>0</v>
      </c>
      <c r="E7" s="120">
        <v>66181</v>
      </c>
      <c r="F7" s="120">
        <v>0</v>
      </c>
      <c r="G7" s="120">
        <v>0</v>
      </c>
      <c r="H7" s="120">
        <v>86366</v>
      </c>
      <c r="I7" s="121">
        <v>0</v>
      </c>
      <c r="J7" s="124">
        <v>0</v>
      </c>
      <c r="K7" s="120">
        <v>52428</v>
      </c>
      <c r="L7" s="120">
        <v>0</v>
      </c>
      <c r="M7" s="120">
        <v>0</v>
      </c>
      <c r="N7" s="120">
        <v>59459</v>
      </c>
      <c r="O7" s="120">
        <v>0</v>
      </c>
      <c r="P7" s="120">
        <v>0</v>
      </c>
      <c r="Q7" s="120">
        <v>14656</v>
      </c>
      <c r="R7" s="121">
        <v>0</v>
      </c>
      <c r="S7" s="124">
        <v>0</v>
      </c>
      <c r="T7" s="120">
        <v>3797</v>
      </c>
      <c r="U7" s="120">
        <v>0</v>
      </c>
      <c r="V7" s="120">
        <v>0</v>
      </c>
      <c r="W7" s="120">
        <v>3391</v>
      </c>
      <c r="X7" s="120">
        <v>0</v>
      </c>
      <c r="Y7" s="120">
        <v>0</v>
      </c>
      <c r="Z7" s="120">
        <v>3072</v>
      </c>
      <c r="AA7" s="121">
        <v>0</v>
      </c>
      <c r="AB7" s="124">
        <v>0</v>
      </c>
      <c r="AC7" s="120">
        <v>1410</v>
      </c>
      <c r="AD7" s="120">
        <v>0</v>
      </c>
      <c r="AE7" s="120">
        <v>0</v>
      </c>
      <c r="AF7" s="120">
        <v>564599</v>
      </c>
      <c r="AG7" s="121">
        <v>0</v>
      </c>
    </row>
    <row r="8" spans="1:33" s="24" customFormat="1" ht="11.25" customHeight="1" x14ac:dyDescent="0.2">
      <c r="A8" s="28" t="s">
        <v>27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28</v>
      </c>
      <c r="B9" s="121">
        <v>169285</v>
      </c>
      <c r="C9" s="121">
        <v>5883943.7999999998</v>
      </c>
      <c r="D9" s="121">
        <v>0</v>
      </c>
      <c r="E9" s="121">
        <v>66181</v>
      </c>
      <c r="F9" s="121">
        <v>9616877.4299999997</v>
      </c>
      <c r="G9" s="121">
        <v>0</v>
      </c>
      <c r="H9" s="121">
        <v>86366</v>
      </c>
      <c r="I9" s="121">
        <v>27975746.109999999</v>
      </c>
      <c r="J9" s="124">
        <v>0</v>
      </c>
      <c r="K9" s="121">
        <v>52428</v>
      </c>
      <c r="L9" s="121">
        <v>37061540.469999999</v>
      </c>
      <c r="M9" s="121">
        <v>0</v>
      </c>
      <c r="N9" s="121">
        <v>59459</v>
      </c>
      <c r="O9" s="121">
        <v>126016130.95999999</v>
      </c>
      <c r="P9" s="121">
        <v>0</v>
      </c>
      <c r="Q9" s="121">
        <v>14656</v>
      </c>
      <c r="R9" s="121">
        <v>122569712.61</v>
      </c>
      <c r="S9" s="124">
        <v>0</v>
      </c>
      <c r="T9" s="121">
        <v>3797</v>
      </c>
      <c r="U9" s="121">
        <v>73268325.060000002</v>
      </c>
      <c r="V9" s="121">
        <v>0</v>
      </c>
      <c r="W9" s="121">
        <v>3391</v>
      </c>
      <c r="X9" s="121">
        <v>117724903.59</v>
      </c>
      <c r="Y9" s="121">
        <v>0</v>
      </c>
      <c r="Z9" s="121">
        <v>3072</v>
      </c>
      <c r="AA9" s="121">
        <v>292716776.85000002</v>
      </c>
      <c r="AB9" s="124">
        <v>0</v>
      </c>
      <c r="AC9" s="121">
        <v>1410</v>
      </c>
      <c r="AD9" s="121">
        <v>1785036923.3</v>
      </c>
      <c r="AE9" s="121">
        <v>0</v>
      </c>
      <c r="AF9" s="121">
        <v>460045</v>
      </c>
      <c r="AG9" s="121">
        <v>2597870880.1799998</v>
      </c>
    </row>
    <row r="10" spans="1:33" s="24" customFormat="1" ht="11.25" customHeight="1" x14ac:dyDescent="0.2">
      <c r="A10" s="28" t="s">
        <v>29</v>
      </c>
      <c r="B10" s="125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4">
        <v>0</v>
      </c>
      <c r="K10" s="125">
        <v>0</v>
      </c>
      <c r="L10" s="123">
        <v>0</v>
      </c>
      <c r="M10" s="120">
        <v>0</v>
      </c>
      <c r="N10" s="123">
        <v>0</v>
      </c>
      <c r="O10" s="123">
        <v>0</v>
      </c>
      <c r="P10" s="120">
        <v>0</v>
      </c>
      <c r="Q10" s="123">
        <v>0</v>
      </c>
      <c r="R10" s="123">
        <v>0</v>
      </c>
      <c r="S10" s="124">
        <v>0</v>
      </c>
      <c r="T10" s="125">
        <v>0</v>
      </c>
      <c r="U10" s="123">
        <v>0</v>
      </c>
      <c r="V10" s="120">
        <v>0</v>
      </c>
      <c r="W10" s="123">
        <v>0</v>
      </c>
      <c r="X10" s="123">
        <v>0</v>
      </c>
      <c r="Y10" s="120">
        <v>0</v>
      </c>
      <c r="Z10" s="123">
        <v>0</v>
      </c>
      <c r="AA10" s="123">
        <v>0</v>
      </c>
      <c r="AB10" s="124">
        <v>0</v>
      </c>
      <c r="AC10" s="123">
        <v>0</v>
      </c>
      <c r="AD10" s="123">
        <v>0</v>
      </c>
      <c r="AE10" s="120">
        <v>0</v>
      </c>
      <c r="AF10" s="123">
        <v>0</v>
      </c>
      <c r="AG10" s="123">
        <v>0</v>
      </c>
    </row>
    <row r="11" spans="1:33" s="24" customFormat="1" ht="11.25" customHeight="1" x14ac:dyDescent="0.2">
      <c r="A11" s="28" t="s">
        <v>30</v>
      </c>
      <c r="B11" s="120">
        <v>207989</v>
      </c>
      <c r="C11" s="120">
        <v>-15452628.58</v>
      </c>
      <c r="D11" s="120">
        <v>0</v>
      </c>
      <c r="E11" s="120">
        <v>63048</v>
      </c>
      <c r="F11" s="120">
        <v>3082775.91</v>
      </c>
      <c r="G11" s="120">
        <v>0</v>
      </c>
      <c r="H11" s="120">
        <v>83122</v>
      </c>
      <c r="I11" s="120">
        <v>9224963.1400000006</v>
      </c>
      <c r="J11" s="124">
        <v>0</v>
      </c>
      <c r="K11" s="120">
        <v>50581</v>
      </c>
      <c r="L11" s="120">
        <v>10613809.380000001</v>
      </c>
      <c r="M11" s="120">
        <v>0</v>
      </c>
      <c r="N11" s="120">
        <v>57062</v>
      </c>
      <c r="O11" s="120">
        <v>26886020.390000001</v>
      </c>
      <c r="P11" s="120">
        <v>0</v>
      </c>
      <c r="Q11" s="120">
        <v>14184</v>
      </c>
      <c r="R11" s="120">
        <v>20095437.960000001</v>
      </c>
      <c r="S11" s="124">
        <v>0</v>
      </c>
      <c r="T11" s="120">
        <v>3612</v>
      </c>
      <c r="U11" s="120">
        <v>9203610.6199999992</v>
      </c>
      <c r="V11" s="120">
        <v>0</v>
      </c>
      <c r="W11" s="120">
        <v>3331</v>
      </c>
      <c r="X11" s="120">
        <v>15361004.800000001</v>
      </c>
      <c r="Y11" s="120">
        <v>0</v>
      </c>
      <c r="Z11" s="120">
        <v>3011</v>
      </c>
      <c r="AA11" s="120">
        <v>38541878.829999998</v>
      </c>
      <c r="AB11" s="124">
        <v>0</v>
      </c>
      <c r="AC11" s="120">
        <v>1385</v>
      </c>
      <c r="AD11" s="120">
        <v>398579456.58999997</v>
      </c>
      <c r="AE11" s="120">
        <v>0</v>
      </c>
      <c r="AF11" s="120">
        <v>487325</v>
      </c>
      <c r="AG11" s="120">
        <v>516136329.04000002</v>
      </c>
    </row>
    <row r="12" spans="1:33" s="24" customFormat="1" ht="11.25" customHeight="1" x14ac:dyDescent="0.2">
      <c r="A12" s="8" t="s">
        <v>31</v>
      </c>
      <c r="B12" s="121">
        <v>92032</v>
      </c>
      <c r="C12" s="121">
        <v>8865064.6400000006</v>
      </c>
      <c r="D12" s="121">
        <v>0</v>
      </c>
      <c r="E12" s="121">
        <v>49832</v>
      </c>
      <c r="F12" s="121">
        <v>3882713.58</v>
      </c>
      <c r="G12" s="121">
        <v>0</v>
      </c>
      <c r="H12" s="121">
        <v>69018</v>
      </c>
      <c r="I12" s="121">
        <v>10386235.92</v>
      </c>
      <c r="J12" s="124">
        <v>0</v>
      </c>
      <c r="K12" s="121">
        <v>43578</v>
      </c>
      <c r="L12" s="121">
        <v>12217423.4</v>
      </c>
      <c r="M12" s="121">
        <v>0</v>
      </c>
      <c r="N12" s="121">
        <v>50523</v>
      </c>
      <c r="O12" s="121">
        <v>30209048.539999999</v>
      </c>
      <c r="P12" s="121">
        <v>0</v>
      </c>
      <c r="Q12" s="121">
        <v>12768</v>
      </c>
      <c r="R12" s="121">
        <v>22906811.649999999</v>
      </c>
      <c r="S12" s="124">
        <v>0</v>
      </c>
      <c r="T12" s="121">
        <v>3252</v>
      </c>
      <c r="U12" s="121">
        <v>11231747.869999999</v>
      </c>
      <c r="V12" s="121">
        <v>0</v>
      </c>
      <c r="W12" s="121">
        <v>3006</v>
      </c>
      <c r="X12" s="121">
        <v>18151225.059999999</v>
      </c>
      <c r="Y12" s="121">
        <v>0</v>
      </c>
      <c r="Z12" s="121">
        <v>2649</v>
      </c>
      <c r="AA12" s="121">
        <v>46680680.32</v>
      </c>
      <c r="AB12" s="124">
        <v>0</v>
      </c>
      <c r="AC12" s="121">
        <v>1252</v>
      </c>
      <c r="AD12" s="121">
        <v>413546224.60000002</v>
      </c>
      <c r="AE12" s="121">
        <v>0</v>
      </c>
      <c r="AF12" s="121">
        <v>327910</v>
      </c>
      <c r="AG12" s="121">
        <v>578077175.55999994</v>
      </c>
    </row>
    <row r="13" spans="1:33" s="24" customFormat="1" ht="11.25" customHeight="1" x14ac:dyDescent="0.2">
      <c r="A13" s="8" t="s">
        <v>32</v>
      </c>
      <c r="B13" s="121">
        <v>115957</v>
      </c>
      <c r="C13" s="121">
        <v>-24317693.219999999</v>
      </c>
      <c r="D13" s="121">
        <v>0</v>
      </c>
      <c r="E13" s="121">
        <v>13216</v>
      </c>
      <c r="F13" s="121">
        <v>-799937.67</v>
      </c>
      <c r="G13" s="121">
        <v>0</v>
      </c>
      <c r="H13" s="121">
        <v>14104</v>
      </c>
      <c r="I13" s="121">
        <v>-1161272.78</v>
      </c>
      <c r="J13" s="124">
        <v>0</v>
      </c>
      <c r="K13" s="121">
        <v>7003</v>
      </c>
      <c r="L13" s="121">
        <v>-1603614.01</v>
      </c>
      <c r="M13" s="121">
        <v>0</v>
      </c>
      <c r="N13" s="121">
        <v>6539</v>
      </c>
      <c r="O13" s="121">
        <v>-3323028.15</v>
      </c>
      <c r="P13" s="121">
        <v>0</v>
      </c>
      <c r="Q13" s="121">
        <v>1416</v>
      </c>
      <c r="R13" s="121">
        <v>-2811373.69</v>
      </c>
      <c r="S13" s="124">
        <v>0</v>
      </c>
      <c r="T13" s="121">
        <v>360</v>
      </c>
      <c r="U13" s="121">
        <v>-2028137.24</v>
      </c>
      <c r="V13" s="121">
        <v>0</v>
      </c>
      <c r="W13" s="121">
        <v>325</v>
      </c>
      <c r="X13" s="121">
        <v>-2790220.26</v>
      </c>
      <c r="Y13" s="121">
        <v>0</v>
      </c>
      <c r="Z13" s="121">
        <v>362</v>
      </c>
      <c r="AA13" s="121">
        <v>-8138801.4900000002</v>
      </c>
      <c r="AB13" s="124">
        <v>0</v>
      </c>
      <c r="AC13" s="121">
        <v>133</v>
      </c>
      <c r="AD13" s="121">
        <v>-14966768.01</v>
      </c>
      <c r="AE13" s="121">
        <v>0</v>
      </c>
      <c r="AF13" s="121">
        <v>159415</v>
      </c>
      <c r="AG13" s="121">
        <v>-61940846.520000003</v>
      </c>
    </row>
    <row r="14" spans="1:33" s="24" customFormat="1" ht="11.25" customHeight="1" x14ac:dyDescent="0.2">
      <c r="A14" s="28" t="s">
        <v>33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4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4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4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</row>
    <row r="15" spans="1:33" s="24" customFormat="1" ht="11.25" customHeight="1" x14ac:dyDescent="0.2">
      <c r="A15" s="8" t="s">
        <v>34</v>
      </c>
      <c r="B15" s="121">
        <v>76387</v>
      </c>
      <c r="C15" s="121">
        <v>525188.80000000005</v>
      </c>
      <c r="D15" s="121">
        <v>0</v>
      </c>
      <c r="E15" s="121">
        <v>42299</v>
      </c>
      <c r="F15" s="121">
        <v>478353.77</v>
      </c>
      <c r="G15" s="121">
        <v>0</v>
      </c>
      <c r="H15" s="121">
        <v>61601</v>
      </c>
      <c r="I15" s="121">
        <v>1149074.73</v>
      </c>
      <c r="J15" s="124">
        <v>0</v>
      </c>
      <c r="K15" s="121">
        <v>40124</v>
      </c>
      <c r="L15" s="121">
        <v>1356111.09</v>
      </c>
      <c r="M15" s="121">
        <v>0</v>
      </c>
      <c r="N15" s="121">
        <v>47508</v>
      </c>
      <c r="O15" s="121">
        <v>3943175.89</v>
      </c>
      <c r="P15" s="121">
        <v>0</v>
      </c>
      <c r="Q15" s="121">
        <v>11992</v>
      </c>
      <c r="R15" s="121">
        <v>2982179.83</v>
      </c>
      <c r="S15" s="124">
        <v>0</v>
      </c>
      <c r="T15" s="121">
        <v>3122</v>
      </c>
      <c r="U15" s="121">
        <v>1646295.18</v>
      </c>
      <c r="V15" s="121">
        <v>0</v>
      </c>
      <c r="W15" s="121">
        <v>2935</v>
      </c>
      <c r="X15" s="121">
        <v>2643913.12</v>
      </c>
      <c r="Y15" s="121">
        <v>0</v>
      </c>
      <c r="Z15" s="121">
        <v>2642</v>
      </c>
      <c r="AA15" s="121">
        <v>7959713.4199999999</v>
      </c>
      <c r="AB15" s="124">
        <v>0</v>
      </c>
      <c r="AC15" s="121">
        <v>1185</v>
      </c>
      <c r="AD15" s="121">
        <v>52104779.909999996</v>
      </c>
      <c r="AE15" s="121">
        <v>0</v>
      </c>
      <c r="AF15" s="121">
        <v>289795</v>
      </c>
      <c r="AG15" s="121">
        <v>74788785.730000004</v>
      </c>
    </row>
    <row r="16" spans="1:33" s="24" customFormat="1" ht="11.25" customHeight="1" x14ac:dyDescent="0.2">
      <c r="A16" s="8" t="s">
        <v>35</v>
      </c>
      <c r="B16" s="121">
        <v>106644</v>
      </c>
      <c r="C16" s="121">
        <v>23470839.399999999</v>
      </c>
      <c r="D16" s="121">
        <v>0</v>
      </c>
      <c r="E16" s="121">
        <v>46022</v>
      </c>
      <c r="F16" s="121">
        <v>1558102.31</v>
      </c>
      <c r="G16" s="121">
        <v>0</v>
      </c>
      <c r="H16" s="121">
        <v>67223</v>
      </c>
      <c r="I16" s="121">
        <v>4013462.43</v>
      </c>
      <c r="J16" s="124">
        <v>0</v>
      </c>
      <c r="K16" s="121">
        <v>43364</v>
      </c>
      <c r="L16" s="121">
        <v>6120033.2000000002</v>
      </c>
      <c r="M16" s="121">
        <v>0</v>
      </c>
      <c r="N16" s="121">
        <v>51023</v>
      </c>
      <c r="O16" s="121">
        <v>15925978.630000001</v>
      </c>
      <c r="P16" s="121">
        <v>0</v>
      </c>
      <c r="Q16" s="121">
        <v>13201</v>
      </c>
      <c r="R16" s="121">
        <v>13057466.52</v>
      </c>
      <c r="S16" s="124">
        <v>0</v>
      </c>
      <c r="T16" s="121">
        <v>3404</v>
      </c>
      <c r="U16" s="121">
        <v>9683947.5600000005</v>
      </c>
      <c r="V16" s="121">
        <v>0</v>
      </c>
      <c r="W16" s="121">
        <v>3198</v>
      </c>
      <c r="X16" s="121">
        <v>12121736.439999999</v>
      </c>
      <c r="Y16" s="121">
        <v>0</v>
      </c>
      <c r="Z16" s="121">
        <v>2893</v>
      </c>
      <c r="AA16" s="121">
        <v>48112294.68</v>
      </c>
      <c r="AB16" s="124">
        <v>0</v>
      </c>
      <c r="AC16" s="121">
        <v>1338</v>
      </c>
      <c r="AD16" s="121">
        <v>739753018.64999998</v>
      </c>
      <c r="AE16" s="121">
        <v>0</v>
      </c>
      <c r="AF16" s="121">
        <v>338310</v>
      </c>
      <c r="AG16" s="121">
        <v>873816879.82000005</v>
      </c>
    </row>
    <row r="17" spans="1:33" s="24" customFormat="1" ht="11.25" customHeight="1" x14ac:dyDescent="0.2">
      <c r="A17" s="28" t="s">
        <v>36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4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4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4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</row>
    <row r="18" spans="1:33" s="24" customFormat="1" ht="11.25" customHeight="1" x14ac:dyDescent="0.2">
      <c r="A18" s="8" t="s">
        <v>37</v>
      </c>
      <c r="B18" s="121">
        <v>83238</v>
      </c>
      <c r="C18" s="121">
        <v>830918.55</v>
      </c>
      <c r="D18" s="121">
        <v>0</v>
      </c>
      <c r="E18" s="121">
        <v>43558</v>
      </c>
      <c r="F18" s="121">
        <v>602133.75</v>
      </c>
      <c r="G18" s="121">
        <v>0</v>
      </c>
      <c r="H18" s="121">
        <v>63307</v>
      </c>
      <c r="I18" s="121">
        <v>1303878.32</v>
      </c>
      <c r="J18" s="124">
        <v>0</v>
      </c>
      <c r="K18" s="121">
        <v>41083</v>
      </c>
      <c r="L18" s="121">
        <v>1620035.35</v>
      </c>
      <c r="M18" s="121">
        <v>0</v>
      </c>
      <c r="N18" s="121">
        <v>48547</v>
      </c>
      <c r="O18" s="121">
        <v>4751097.58</v>
      </c>
      <c r="P18" s="121">
        <v>0</v>
      </c>
      <c r="Q18" s="121">
        <v>12390</v>
      </c>
      <c r="R18" s="121">
        <v>3209179.5</v>
      </c>
      <c r="S18" s="124">
        <v>0</v>
      </c>
      <c r="T18" s="121">
        <v>3181</v>
      </c>
      <c r="U18" s="121">
        <v>2074202.25</v>
      </c>
      <c r="V18" s="121">
        <v>0</v>
      </c>
      <c r="W18" s="121">
        <v>2983</v>
      </c>
      <c r="X18" s="121">
        <v>2530359.2999999998</v>
      </c>
      <c r="Y18" s="121">
        <v>0</v>
      </c>
      <c r="Z18" s="121">
        <v>2680</v>
      </c>
      <c r="AA18" s="121">
        <v>8589728.6099999994</v>
      </c>
      <c r="AB18" s="124">
        <v>0</v>
      </c>
      <c r="AC18" s="121">
        <v>1210</v>
      </c>
      <c r="AD18" s="121">
        <v>60611813.280000001</v>
      </c>
      <c r="AE18" s="121">
        <v>0</v>
      </c>
      <c r="AF18" s="121">
        <v>302177</v>
      </c>
      <c r="AG18" s="121">
        <v>86123346.469999999</v>
      </c>
    </row>
    <row r="19" spans="1:33" s="24" customFormat="1" ht="11.25" customHeight="1" x14ac:dyDescent="0.2">
      <c r="A19" s="8" t="s">
        <v>38</v>
      </c>
      <c r="B19" s="121">
        <v>55029</v>
      </c>
      <c r="C19" s="121">
        <v>11227030.01</v>
      </c>
      <c r="D19" s="121">
        <v>0</v>
      </c>
      <c r="E19" s="121">
        <v>23265</v>
      </c>
      <c r="F19" s="121">
        <v>1892669.1</v>
      </c>
      <c r="G19" s="121">
        <v>0</v>
      </c>
      <c r="H19" s="121">
        <v>40405</v>
      </c>
      <c r="I19" s="121">
        <v>4898890.17</v>
      </c>
      <c r="J19" s="124">
        <v>0</v>
      </c>
      <c r="K19" s="121">
        <v>29616</v>
      </c>
      <c r="L19" s="121">
        <v>7134883.0099999998</v>
      </c>
      <c r="M19" s="121">
        <v>0</v>
      </c>
      <c r="N19" s="121">
        <v>38813</v>
      </c>
      <c r="O19" s="121">
        <v>19735731.77</v>
      </c>
      <c r="P19" s="121">
        <v>0</v>
      </c>
      <c r="Q19" s="121">
        <v>11173</v>
      </c>
      <c r="R19" s="121">
        <v>16346338.449999999</v>
      </c>
      <c r="S19" s="124">
        <v>0</v>
      </c>
      <c r="T19" s="121">
        <v>3036</v>
      </c>
      <c r="U19" s="121">
        <v>10567336.619999999</v>
      </c>
      <c r="V19" s="121">
        <v>0</v>
      </c>
      <c r="W19" s="121">
        <v>2904</v>
      </c>
      <c r="X19" s="121">
        <v>15408322.51</v>
      </c>
      <c r="Y19" s="121">
        <v>0</v>
      </c>
      <c r="Z19" s="121">
        <v>2768</v>
      </c>
      <c r="AA19" s="121">
        <v>54143746.090000004</v>
      </c>
      <c r="AB19" s="124">
        <v>0</v>
      </c>
      <c r="AC19" s="121">
        <v>1332</v>
      </c>
      <c r="AD19" s="121">
        <v>873662795.63999999</v>
      </c>
      <c r="AE19" s="121">
        <v>0</v>
      </c>
      <c r="AF19" s="121">
        <v>208341</v>
      </c>
      <c r="AG19" s="121">
        <v>1015017743.37</v>
      </c>
    </row>
    <row r="20" spans="1:33" s="24" customFormat="1" ht="11.25" customHeight="1" x14ac:dyDescent="0.2">
      <c r="A20" s="28" t="s">
        <v>39</v>
      </c>
      <c r="B20" s="120">
        <v>207788</v>
      </c>
      <c r="C20" s="120">
        <v>-3514548.93</v>
      </c>
      <c r="D20" s="120">
        <v>0</v>
      </c>
      <c r="E20" s="120">
        <v>62485</v>
      </c>
      <c r="F20" s="120">
        <v>2624429.14</v>
      </c>
      <c r="G20" s="120">
        <v>0</v>
      </c>
      <c r="H20" s="120">
        <v>82446</v>
      </c>
      <c r="I20" s="120">
        <v>8184731.8099999996</v>
      </c>
      <c r="J20" s="124">
        <v>0</v>
      </c>
      <c r="K20" s="120">
        <v>50075</v>
      </c>
      <c r="L20" s="120">
        <v>9335035.3100000005</v>
      </c>
      <c r="M20" s="120">
        <v>0</v>
      </c>
      <c r="N20" s="120">
        <v>56160</v>
      </c>
      <c r="O20" s="120">
        <v>22268345.559999999</v>
      </c>
      <c r="P20" s="120">
        <v>0</v>
      </c>
      <c r="Q20" s="120">
        <v>13885</v>
      </c>
      <c r="R20" s="120">
        <v>16579566.359999999</v>
      </c>
      <c r="S20" s="124">
        <v>0</v>
      </c>
      <c r="T20" s="120">
        <v>3532</v>
      </c>
      <c r="U20" s="120">
        <v>7892314.4900000002</v>
      </c>
      <c r="V20" s="120">
        <v>0</v>
      </c>
      <c r="W20" s="120">
        <v>3262</v>
      </c>
      <c r="X20" s="120">
        <v>12187972.560000001</v>
      </c>
      <c r="Y20" s="120">
        <v>0</v>
      </c>
      <c r="Z20" s="120">
        <v>2931</v>
      </c>
      <c r="AA20" s="120">
        <v>31880412.23</v>
      </c>
      <c r="AB20" s="124">
        <v>0</v>
      </c>
      <c r="AC20" s="120">
        <v>1340</v>
      </c>
      <c r="AD20" s="120">
        <v>256162646.22</v>
      </c>
      <c r="AE20" s="120">
        <v>0</v>
      </c>
      <c r="AF20" s="120">
        <v>483904</v>
      </c>
      <c r="AG20" s="120">
        <v>363600904.75999999</v>
      </c>
    </row>
    <row r="21" spans="1:33" s="24" customFormat="1" ht="11.25" customHeight="1" x14ac:dyDescent="0.2">
      <c r="A21" s="8" t="s">
        <v>40</v>
      </c>
      <c r="B21" s="121">
        <v>92693</v>
      </c>
      <c r="C21" s="121">
        <v>2794492.4</v>
      </c>
      <c r="D21" s="121">
        <v>0</v>
      </c>
      <c r="E21" s="121">
        <v>49768</v>
      </c>
      <c r="F21" s="121">
        <v>3358886.49</v>
      </c>
      <c r="G21" s="121">
        <v>0</v>
      </c>
      <c r="H21" s="121">
        <v>68460</v>
      </c>
      <c r="I21" s="121">
        <v>9250839.7400000002</v>
      </c>
      <c r="J21" s="124">
        <v>0</v>
      </c>
      <c r="K21" s="121">
        <v>42821</v>
      </c>
      <c r="L21" s="121">
        <v>10659948.26</v>
      </c>
      <c r="M21" s="121">
        <v>0</v>
      </c>
      <c r="N21" s="121">
        <v>48688</v>
      </c>
      <c r="O21" s="121">
        <v>25294865.469999999</v>
      </c>
      <c r="P21" s="121">
        <v>0</v>
      </c>
      <c r="Q21" s="121">
        <v>12154</v>
      </c>
      <c r="R21" s="121">
        <v>18975523.510000002</v>
      </c>
      <c r="S21" s="124">
        <v>0</v>
      </c>
      <c r="T21" s="121">
        <v>3065</v>
      </c>
      <c r="U21" s="121">
        <v>9153395</v>
      </c>
      <c r="V21" s="121">
        <v>0</v>
      </c>
      <c r="W21" s="121">
        <v>2880</v>
      </c>
      <c r="X21" s="121">
        <v>14077930.189999999</v>
      </c>
      <c r="Y21" s="121">
        <v>0</v>
      </c>
      <c r="Z21" s="121">
        <v>2555</v>
      </c>
      <c r="AA21" s="121">
        <v>37510640.920000002</v>
      </c>
      <c r="AB21" s="124">
        <v>0</v>
      </c>
      <c r="AC21" s="121">
        <v>1219</v>
      </c>
      <c r="AD21" s="121">
        <v>266505975.25999999</v>
      </c>
      <c r="AE21" s="121">
        <v>0</v>
      </c>
      <c r="AF21" s="121">
        <v>324303</v>
      </c>
      <c r="AG21" s="121">
        <v>397582497.24000001</v>
      </c>
    </row>
    <row r="22" spans="1:33" s="24" customFormat="1" ht="11.25" customHeight="1" x14ac:dyDescent="0.2">
      <c r="A22" s="8" t="s">
        <v>41</v>
      </c>
      <c r="B22" s="121">
        <v>115095</v>
      </c>
      <c r="C22" s="121">
        <v>-6309041.3399999999</v>
      </c>
      <c r="D22" s="121">
        <v>0</v>
      </c>
      <c r="E22" s="121">
        <v>12717</v>
      </c>
      <c r="F22" s="121">
        <v>-734457.35</v>
      </c>
      <c r="G22" s="121">
        <v>0</v>
      </c>
      <c r="H22" s="121">
        <v>13986</v>
      </c>
      <c r="I22" s="121">
        <v>-1066107.93</v>
      </c>
      <c r="J22" s="124">
        <v>0</v>
      </c>
      <c r="K22" s="121">
        <v>7254</v>
      </c>
      <c r="L22" s="121">
        <v>-1324912.95</v>
      </c>
      <c r="M22" s="121">
        <v>0</v>
      </c>
      <c r="N22" s="121">
        <v>7472</v>
      </c>
      <c r="O22" s="121">
        <v>-3026519.91</v>
      </c>
      <c r="P22" s="121">
        <v>0</v>
      </c>
      <c r="Q22" s="121">
        <v>1731</v>
      </c>
      <c r="R22" s="121">
        <v>-2395957.15</v>
      </c>
      <c r="S22" s="124">
        <v>0</v>
      </c>
      <c r="T22" s="121">
        <v>467</v>
      </c>
      <c r="U22" s="121">
        <v>-1261080.51</v>
      </c>
      <c r="V22" s="121">
        <v>0</v>
      </c>
      <c r="W22" s="121">
        <v>382</v>
      </c>
      <c r="X22" s="121">
        <v>-1889957.63</v>
      </c>
      <c r="Y22" s="121">
        <v>0</v>
      </c>
      <c r="Z22" s="121">
        <v>376</v>
      </c>
      <c r="AA22" s="121">
        <v>-5630228.6900000004</v>
      </c>
      <c r="AB22" s="124">
        <v>0</v>
      </c>
      <c r="AC22" s="121">
        <v>121</v>
      </c>
      <c r="AD22" s="121">
        <v>-10343329.039999999</v>
      </c>
      <c r="AE22" s="121">
        <v>0</v>
      </c>
      <c r="AF22" s="121">
        <v>159601</v>
      </c>
      <c r="AG22" s="121">
        <v>-33981592.479999997</v>
      </c>
    </row>
    <row r="23" spans="1:33" s="24" customFormat="1" ht="11.25" customHeight="1" x14ac:dyDescent="0.2">
      <c r="A23" s="28" t="s">
        <v>42</v>
      </c>
      <c r="B23" s="120">
        <v>64090</v>
      </c>
      <c r="C23" s="120">
        <v>1343101.72</v>
      </c>
      <c r="D23" s="120">
        <v>0</v>
      </c>
      <c r="E23" s="120">
        <v>27415</v>
      </c>
      <c r="F23" s="120">
        <v>1220838.78</v>
      </c>
      <c r="G23" s="120">
        <v>0</v>
      </c>
      <c r="H23" s="120">
        <v>39479</v>
      </c>
      <c r="I23" s="120">
        <v>3429794.47</v>
      </c>
      <c r="J23" s="124">
        <v>0</v>
      </c>
      <c r="K23" s="120">
        <v>23845</v>
      </c>
      <c r="L23" s="120">
        <v>3956217.12</v>
      </c>
      <c r="M23" s="120">
        <v>0</v>
      </c>
      <c r="N23" s="120">
        <v>24693</v>
      </c>
      <c r="O23" s="120">
        <v>10106795.289999999</v>
      </c>
      <c r="P23" s="120">
        <v>0</v>
      </c>
      <c r="Q23" s="120">
        <v>6088</v>
      </c>
      <c r="R23" s="120">
        <v>7560850.0499999998</v>
      </c>
      <c r="S23" s="124">
        <v>0</v>
      </c>
      <c r="T23" s="120">
        <v>1662</v>
      </c>
      <c r="U23" s="120">
        <v>3623124.53</v>
      </c>
      <c r="V23" s="120">
        <v>0</v>
      </c>
      <c r="W23" s="120">
        <v>1665</v>
      </c>
      <c r="X23" s="120">
        <v>4699462.29</v>
      </c>
      <c r="Y23" s="120">
        <v>0</v>
      </c>
      <c r="Z23" s="120">
        <v>1686</v>
      </c>
      <c r="AA23" s="120">
        <v>14266979.609999999</v>
      </c>
      <c r="AB23" s="124">
        <v>0</v>
      </c>
      <c r="AC23" s="120">
        <v>1005</v>
      </c>
      <c r="AD23" s="120">
        <v>117858677.61</v>
      </c>
      <c r="AE23" s="120">
        <v>0</v>
      </c>
      <c r="AF23" s="120">
        <v>191628</v>
      </c>
      <c r="AG23" s="120">
        <v>168065841.47</v>
      </c>
    </row>
    <row r="24" spans="1:33" s="24" customFormat="1" ht="11.25" customHeight="1" x14ac:dyDescent="0.2">
      <c r="A24" s="8" t="s">
        <v>43</v>
      </c>
      <c r="B24" s="121">
        <v>1796</v>
      </c>
      <c r="C24" s="121">
        <v>7391.57</v>
      </c>
      <c r="D24" s="121">
        <v>0</v>
      </c>
      <c r="E24" s="121">
        <v>1797</v>
      </c>
      <c r="F24" s="121">
        <v>6187.71</v>
      </c>
      <c r="G24" s="121">
        <v>0</v>
      </c>
      <c r="H24" s="121">
        <v>4319</v>
      </c>
      <c r="I24" s="121">
        <v>24022.03</v>
      </c>
      <c r="J24" s="124">
        <v>0</v>
      </c>
      <c r="K24" s="121">
        <v>3851</v>
      </c>
      <c r="L24" s="121">
        <v>78317.81</v>
      </c>
      <c r="M24" s="121">
        <v>0</v>
      </c>
      <c r="N24" s="121">
        <v>5809</v>
      </c>
      <c r="O24" s="121">
        <v>97375.47</v>
      </c>
      <c r="P24" s="121">
        <v>0</v>
      </c>
      <c r="Q24" s="121">
        <v>2309</v>
      </c>
      <c r="R24" s="121">
        <v>146111.29</v>
      </c>
      <c r="S24" s="124">
        <v>0</v>
      </c>
      <c r="T24" s="121">
        <v>762</v>
      </c>
      <c r="U24" s="121">
        <v>44566.239999999998</v>
      </c>
      <c r="V24" s="121">
        <v>0</v>
      </c>
      <c r="W24" s="121">
        <v>833</v>
      </c>
      <c r="X24" s="121">
        <v>87967.51</v>
      </c>
      <c r="Y24" s="121">
        <v>0</v>
      </c>
      <c r="Z24" s="121">
        <v>1019</v>
      </c>
      <c r="AA24" s="121">
        <v>216688.68</v>
      </c>
      <c r="AB24" s="124">
        <v>0</v>
      </c>
      <c r="AC24" s="121">
        <v>706</v>
      </c>
      <c r="AD24" s="121">
        <v>728155.51</v>
      </c>
      <c r="AE24" s="121">
        <v>0</v>
      </c>
      <c r="AF24" s="121">
        <v>23201</v>
      </c>
      <c r="AG24" s="121">
        <v>1436783.83</v>
      </c>
    </row>
    <row r="25" spans="1:33" s="24" customFormat="1" ht="11.25" customHeight="1" x14ac:dyDescent="0.2">
      <c r="A25" s="8" t="s">
        <v>44</v>
      </c>
      <c r="B25" s="121">
        <v>35517</v>
      </c>
      <c r="C25" s="121">
        <v>828777.44</v>
      </c>
      <c r="D25" s="121">
        <v>0</v>
      </c>
      <c r="E25" s="121">
        <v>13977</v>
      </c>
      <c r="F25" s="121">
        <v>889191.81</v>
      </c>
      <c r="G25" s="121">
        <v>0</v>
      </c>
      <c r="H25" s="121">
        <v>21384</v>
      </c>
      <c r="I25" s="121">
        <v>2672138.36</v>
      </c>
      <c r="J25" s="124">
        <v>0</v>
      </c>
      <c r="K25" s="121">
        <v>12269</v>
      </c>
      <c r="L25" s="121">
        <v>3158342.67</v>
      </c>
      <c r="M25" s="121">
        <v>0</v>
      </c>
      <c r="N25" s="121">
        <v>10109</v>
      </c>
      <c r="O25" s="121">
        <v>8192726.9400000004</v>
      </c>
      <c r="P25" s="121">
        <v>0</v>
      </c>
      <c r="Q25" s="121">
        <v>2013</v>
      </c>
      <c r="R25" s="121">
        <v>5623739.54</v>
      </c>
      <c r="S25" s="124">
        <v>0</v>
      </c>
      <c r="T25" s="121">
        <v>529</v>
      </c>
      <c r="U25" s="121">
        <v>2776944.44</v>
      </c>
      <c r="V25" s="121">
        <v>0</v>
      </c>
      <c r="W25" s="121">
        <v>562</v>
      </c>
      <c r="X25" s="121">
        <v>3481445.41</v>
      </c>
      <c r="Y25" s="121">
        <v>0</v>
      </c>
      <c r="Z25" s="121">
        <v>572</v>
      </c>
      <c r="AA25" s="121">
        <v>10426420.550000001</v>
      </c>
      <c r="AB25" s="124">
        <v>0</v>
      </c>
      <c r="AC25" s="121">
        <v>456</v>
      </c>
      <c r="AD25" s="121">
        <v>103129238.94</v>
      </c>
      <c r="AE25" s="121">
        <v>0</v>
      </c>
      <c r="AF25" s="121">
        <v>97388</v>
      </c>
      <c r="AG25" s="121">
        <v>141178966.09999999</v>
      </c>
    </row>
    <row r="26" spans="1:33" s="24" customFormat="1" ht="11.25" customHeight="1" x14ac:dyDescent="0.2">
      <c r="A26" s="8" t="s">
        <v>45</v>
      </c>
      <c r="B26" s="121">
        <v>37821</v>
      </c>
      <c r="C26" s="121">
        <v>506932.7</v>
      </c>
      <c r="D26" s="121">
        <v>0</v>
      </c>
      <c r="E26" s="121">
        <v>16498</v>
      </c>
      <c r="F26" s="121">
        <v>325459.26</v>
      </c>
      <c r="G26" s="121">
        <v>0</v>
      </c>
      <c r="H26" s="121">
        <v>22211</v>
      </c>
      <c r="I26" s="121">
        <v>733634.08</v>
      </c>
      <c r="J26" s="124">
        <v>0</v>
      </c>
      <c r="K26" s="121">
        <v>13611</v>
      </c>
      <c r="L26" s="121">
        <v>719556.64</v>
      </c>
      <c r="M26" s="121">
        <v>0</v>
      </c>
      <c r="N26" s="121">
        <v>14651</v>
      </c>
      <c r="O26" s="121">
        <v>1816692.88</v>
      </c>
      <c r="P26" s="121">
        <v>0</v>
      </c>
      <c r="Q26" s="121">
        <v>3340</v>
      </c>
      <c r="R26" s="121">
        <v>1790999.23</v>
      </c>
      <c r="S26" s="124">
        <v>0</v>
      </c>
      <c r="T26" s="121">
        <v>833</v>
      </c>
      <c r="U26" s="121">
        <v>801613.84</v>
      </c>
      <c r="V26" s="121">
        <v>0</v>
      </c>
      <c r="W26" s="121">
        <v>788</v>
      </c>
      <c r="X26" s="121">
        <v>1130049.3700000001</v>
      </c>
      <c r="Y26" s="121">
        <v>0</v>
      </c>
      <c r="Z26" s="121">
        <v>688</v>
      </c>
      <c r="AA26" s="121">
        <v>3623870.38</v>
      </c>
      <c r="AB26" s="124">
        <v>0</v>
      </c>
      <c r="AC26" s="121">
        <v>416</v>
      </c>
      <c r="AD26" s="121">
        <v>14001283.16</v>
      </c>
      <c r="AE26" s="121">
        <v>0</v>
      </c>
      <c r="AF26" s="121">
        <v>110857</v>
      </c>
      <c r="AG26" s="121">
        <v>25450091.539999999</v>
      </c>
    </row>
    <row r="27" spans="1:33" s="24" customFormat="1" ht="11.25" customHeight="1" x14ac:dyDescent="0.2">
      <c r="A27" s="29" t="s">
        <v>46</v>
      </c>
      <c r="B27" s="121">
        <v>60044</v>
      </c>
      <c r="C27" s="121">
        <v>1713274.06</v>
      </c>
      <c r="D27" s="121">
        <v>0</v>
      </c>
      <c r="E27" s="121">
        <v>37952</v>
      </c>
      <c r="F27" s="121">
        <v>2175099.92</v>
      </c>
      <c r="G27" s="121">
        <v>0</v>
      </c>
      <c r="H27" s="121">
        <v>53883</v>
      </c>
      <c r="I27" s="121">
        <v>5883451.1900000004</v>
      </c>
      <c r="J27" s="124">
        <v>0</v>
      </c>
      <c r="K27" s="121">
        <v>34749</v>
      </c>
      <c r="L27" s="121">
        <v>6734290.29</v>
      </c>
      <c r="M27" s="121">
        <v>0</v>
      </c>
      <c r="N27" s="121">
        <v>40432</v>
      </c>
      <c r="O27" s="121">
        <v>15272975.050000001</v>
      </c>
      <c r="P27" s="121">
        <v>0</v>
      </c>
      <c r="Q27" s="121">
        <v>10379</v>
      </c>
      <c r="R27" s="121">
        <v>11459375.41</v>
      </c>
      <c r="S27" s="124">
        <v>0</v>
      </c>
      <c r="T27" s="121">
        <v>2661</v>
      </c>
      <c r="U27" s="121">
        <v>5675465.6600000001</v>
      </c>
      <c r="V27" s="121">
        <v>0</v>
      </c>
      <c r="W27" s="121">
        <v>2508</v>
      </c>
      <c r="X27" s="121">
        <v>9370507.9700000007</v>
      </c>
      <c r="Y27" s="121">
        <v>0</v>
      </c>
      <c r="Z27" s="121">
        <v>2220</v>
      </c>
      <c r="AA27" s="121">
        <v>23423640.039999999</v>
      </c>
      <c r="AB27" s="124">
        <v>0</v>
      </c>
      <c r="AC27" s="121">
        <v>1039</v>
      </c>
      <c r="AD27" s="121">
        <v>149809785.16</v>
      </c>
      <c r="AE27" s="121">
        <v>0</v>
      </c>
      <c r="AF27" s="121">
        <v>245867</v>
      </c>
      <c r="AG27" s="121">
        <v>231517864.74000001</v>
      </c>
    </row>
    <row r="28" spans="1:33" s="24" customFormat="1" ht="11.25" customHeight="1" x14ac:dyDescent="0.2">
      <c r="A28" s="29" t="s">
        <v>47</v>
      </c>
      <c r="B28" s="121">
        <v>60112</v>
      </c>
      <c r="C28" s="121">
        <v>191381.32</v>
      </c>
      <c r="D28" s="121">
        <v>0</v>
      </c>
      <c r="E28" s="121">
        <v>37958</v>
      </c>
      <c r="F28" s="121">
        <v>238072.44</v>
      </c>
      <c r="G28" s="121">
        <v>0</v>
      </c>
      <c r="H28" s="121">
        <v>53894</v>
      </c>
      <c r="I28" s="121">
        <v>608340.78</v>
      </c>
      <c r="J28" s="124">
        <v>0</v>
      </c>
      <c r="K28" s="121">
        <v>34753</v>
      </c>
      <c r="L28" s="121">
        <v>617367.12</v>
      </c>
      <c r="M28" s="121">
        <v>0</v>
      </c>
      <c r="N28" s="121">
        <v>40436</v>
      </c>
      <c r="O28" s="121">
        <v>1291023.81</v>
      </c>
      <c r="P28" s="121">
        <v>0</v>
      </c>
      <c r="Q28" s="121">
        <v>10379</v>
      </c>
      <c r="R28" s="121">
        <v>1148398.1599999999</v>
      </c>
      <c r="S28" s="124">
        <v>0</v>
      </c>
      <c r="T28" s="121">
        <v>2661</v>
      </c>
      <c r="U28" s="121">
        <v>621210.17000000004</v>
      </c>
      <c r="V28" s="121">
        <v>0</v>
      </c>
      <c r="W28" s="121">
        <v>2508</v>
      </c>
      <c r="X28" s="121">
        <v>1056644.42</v>
      </c>
      <c r="Y28" s="121">
        <v>0</v>
      </c>
      <c r="Z28" s="121">
        <v>2220</v>
      </c>
      <c r="AA28" s="121">
        <v>2689535.41</v>
      </c>
      <c r="AB28" s="124">
        <v>0</v>
      </c>
      <c r="AC28" s="121">
        <v>1040</v>
      </c>
      <c r="AD28" s="121">
        <v>17227892.579999998</v>
      </c>
      <c r="AE28" s="121">
        <v>0</v>
      </c>
      <c r="AF28" s="121">
        <v>245961</v>
      </c>
      <c r="AG28" s="121">
        <v>25689866.199999999</v>
      </c>
    </row>
    <row r="29" spans="1:33" s="24" customFormat="1" ht="11.25" customHeight="1" x14ac:dyDescent="0.2">
      <c r="A29" s="29" t="s">
        <v>48</v>
      </c>
      <c r="B29" s="98">
        <v>103758</v>
      </c>
      <c r="C29" s="82">
        <v>0.64951316868855702</v>
      </c>
      <c r="D29" s="98">
        <v>0</v>
      </c>
      <c r="E29" s="98">
        <v>52562</v>
      </c>
      <c r="F29" s="82">
        <v>0.99688328024690598</v>
      </c>
      <c r="G29" s="98">
        <v>0</v>
      </c>
      <c r="H29" s="98">
        <v>69040</v>
      </c>
      <c r="I29" s="82">
        <v>0.99518081524242796</v>
      </c>
      <c r="J29" s="91">
        <v>0</v>
      </c>
      <c r="K29" s="98">
        <v>43216</v>
      </c>
      <c r="L29" s="82">
        <v>0.99298553187072403</v>
      </c>
      <c r="M29" s="98">
        <v>0</v>
      </c>
      <c r="N29" s="98">
        <v>51038</v>
      </c>
      <c r="O29" s="82">
        <v>0.98030810260595003</v>
      </c>
      <c r="P29" s="98">
        <v>0</v>
      </c>
      <c r="Q29" s="98">
        <v>12795</v>
      </c>
      <c r="R29" s="82">
        <v>0.93821144291619296</v>
      </c>
      <c r="S29" s="91">
        <v>0</v>
      </c>
      <c r="T29" s="98">
        <v>3253</v>
      </c>
      <c r="U29" s="82">
        <v>0.87461951264370497</v>
      </c>
      <c r="V29" s="98">
        <v>0</v>
      </c>
      <c r="W29" s="98">
        <v>2960</v>
      </c>
      <c r="X29" s="82">
        <v>0.81561318531445803</v>
      </c>
      <c r="Y29" s="98">
        <v>0</v>
      </c>
      <c r="Z29" s="98">
        <v>2513</v>
      </c>
      <c r="AA29" s="82">
        <v>0.61077112268241596</v>
      </c>
      <c r="AB29" s="91">
        <v>0</v>
      </c>
      <c r="AC29" s="98">
        <v>1049</v>
      </c>
      <c r="AD29" s="82">
        <v>0.29310939404699898</v>
      </c>
      <c r="AE29" s="98">
        <v>0</v>
      </c>
      <c r="AF29" s="98">
        <v>342184</v>
      </c>
      <c r="AG29" s="82">
        <v>0.481222683851387</v>
      </c>
    </row>
    <row r="30" spans="1:33" s="24" customFormat="1" ht="11.25" customHeight="1" x14ac:dyDescent="0.2">
      <c r="A30" s="30" t="s">
        <v>23</v>
      </c>
      <c r="B30" s="90">
        <v>59296</v>
      </c>
      <c r="C30" s="90">
        <v>185238.13</v>
      </c>
      <c r="D30" s="90">
        <v>0</v>
      </c>
      <c r="E30" s="90">
        <v>37688</v>
      </c>
      <c r="F30" s="90">
        <v>232594.97</v>
      </c>
      <c r="G30" s="90">
        <v>0</v>
      </c>
      <c r="H30" s="90">
        <v>53474</v>
      </c>
      <c r="I30" s="90">
        <v>582229.4</v>
      </c>
      <c r="J30" s="91">
        <v>0</v>
      </c>
      <c r="K30" s="90">
        <v>34250</v>
      </c>
      <c r="L30" s="90">
        <v>561317.31999999995</v>
      </c>
      <c r="M30" s="90">
        <v>0</v>
      </c>
      <c r="N30" s="90">
        <v>39716</v>
      </c>
      <c r="O30" s="90">
        <v>1094353.46</v>
      </c>
      <c r="P30" s="90">
        <v>0</v>
      </c>
      <c r="Q30" s="90">
        <v>10091</v>
      </c>
      <c r="R30" s="90">
        <v>966738.09</v>
      </c>
      <c r="S30" s="91">
        <v>0</v>
      </c>
      <c r="T30" s="90">
        <v>2572</v>
      </c>
      <c r="U30" s="90">
        <v>487229.85</v>
      </c>
      <c r="V30" s="90">
        <v>0</v>
      </c>
      <c r="W30" s="90">
        <v>2425</v>
      </c>
      <c r="X30" s="90">
        <v>773862.96</v>
      </c>
      <c r="Y30" s="90">
        <v>0</v>
      </c>
      <c r="Z30" s="90">
        <v>2079</v>
      </c>
      <c r="AA30" s="90">
        <v>1359916.6</v>
      </c>
      <c r="AB30" s="91">
        <v>0</v>
      </c>
      <c r="AC30" s="90">
        <v>988</v>
      </c>
      <c r="AD30" s="90">
        <v>3756991.53</v>
      </c>
      <c r="AE30" s="90">
        <v>0</v>
      </c>
      <c r="AF30" s="90">
        <v>242579</v>
      </c>
      <c r="AG30" s="90">
        <v>10000472.310000001</v>
      </c>
    </row>
    <row r="31" spans="1:33" s="24" customFormat="1" ht="11.25" customHeight="1" x14ac:dyDescent="0.2">
      <c r="A31" s="31" t="s">
        <v>49</v>
      </c>
      <c r="B31" s="98">
        <v>47156</v>
      </c>
      <c r="C31" s="98">
        <v>95607495.280000001</v>
      </c>
      <c r="D31" s="98">
        <v>0</v>
      </c>
      <c r="E31" s="98">
        <v>13275</v>
      </c>
      <c r="F31" s="98">
        <v>17128810.469999999</v>
      </c>
      <c r="G31" s="98">
        <v>0</v>
      </c>
      <c r="H31" s="98">
        <v>21379</v>
      </c>
      <c r="I31" s="98">
        <v>36682097.82</v>
      </c>
      <c r="J31" s="91">
        <v>0</v>
      </c>
      <c r="K31" s="98">
        <v>16888</v>
      </c>
      <c r="L31" s="98">
        <v>40429446.659999996</v>
      </c>
      <c r="M31" s="98">
        <v>0</v>
      </c>
      <c r="N31" s="98">
        <v>28081</v>
      </c>
      <c r="O31" s="98">
        <v>112317366.22</v>
      </c>
      <c r="P31" s="98">
        <v>0</v>
      </c>
      <c r="Q31" s="98">
        <v>10486</v>
      </c>
      <c r="R31" s="98">
        <v>97306275.189999998</v>
      </c>
      <c r="S31" s="91">
        <v>0</v>
      </c>
      <c r="T31" s="98">
        <v>2862</v>
      </c>
      <c r="U31" s="98">
        <v>58294895.079999998</v>
      </c>
      <c r="V31" s="98">
        <v>0</v>
      </c>
      <c r="W31" s="98">
        <v>2772</v>
      </c>
      <c r="X31" s="98">
        <v>90786193.769999996</v>
      </c>
      <c r="Y31" s="98">
        <v>0</v>
      </c>
      <c r="Z31" s="98">
        <v>2456</v>
      </c>
      <c r="AA31" s="98">
        <v>258393786.40000001</v>
      </c>
      <c r="AB31" s="91">
        <v>0</v>
      </c>
      <c r="AC31" s="98">
        <v>984</v>
      </c>
      <c r="AD31" s="98">
        <v>1531225439.8599999</v>
      </c>
      <c r="AE31" s="98">
        <v>0</v>
      </c>
      <c r="AF31" s="98">
        <v>146339</v>
      </c>
      <c r="AG31" s="98">
        <v>2338171806.7399998</v>
      </c>
    </row>
    <row r="32" spans="1:33" s="24" customFormat="1" ht="11.25" customHeight="1" x14ac:dyDescent="0.2">
      <c r="A32" s="28" t="s">
        <v>21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88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88">
        <v>0</v>
      </c>
      <c r="T32" s="94">
        <v>0</v>
      </c>
      <c r="U32" s="94">
        <v>0</v>
      </c>
      <c r="V32" s="94">
        <v>0</v>
      </c>
      <c r="W32" s="94">
        <v>0</v>
      </c>
      <c r="X32" s="94">
        <v>0</v>
      </c>
      <c r="Y32" s="94">
        <v>0</v>
      </c>
      <c r="Z32" s="94">
        <v>0</v>
      </c>
      <c r="AA32" s="94">
        <v>0</v>
      </c>
      <c r="AB32" s="88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</row>
    <row r="33" spans="1:33" s="24" customFormat="1" ht="11.25" customHeight="1" x14ac:dyDescent="0.2">
      <c r="A33" s="28" t="s">
        <v>50</v>
      </c>
      <c r="B33" s="95">
        <v>28274</v>
      </c>
      <c r="C33" s="95">
        <v>2732807.41</v>
      </c>
      <c r="D33" s="95">
        <v>0</v>
      </c>
      <c r="E33" s="95">
        <v>28902</v>
      </c>
      <c r="F33" s="95">
        <v>1807626.92</v>
      </c>
      <c r="G33" s="95">
        <v>0</v>
      </c>
      <c r="H33" s="95">
        <v>50323</v>
      </c>
      <c r="I33" s="95">
        <v>5937685.9699999997</v>
      </c>
      <c r="J33" s="88">
        <v>0</v>
      </c>
      <c r="K33" s="95">
        <v>36247</v>
      </c>
      <c r="L33" s="95">
        <v>8147533.5800000001</v>
      </c>
      <c r="M33" s="95">
        <v>0</v>
      </c>
      <c r="N33" s="95">
        <v>45373</v>
      </c>
      <c r="O33" s="95">
        <v>26298215.780000001</v>
      </c>
      <c r="P33" s="95">
        <v>0</v>
      </c>
      <c r="Q33" s="95">
        <v>11531</v>
      </c>
      <c r="R33" s="95">
        <v>20111589.899999999</v>
      </c>
      <c r="S33" s="88">
        <v>0</v>
      </c>
      <c r="T33" s="95">
        <v>3041</v>
      </c>
      <c r="U33" s="95">
        <v>9691288.4100000001</v>
      </c>
      <c r="V33" s="95">
        <v>0</v>
      </c>
      <c r="W33" s="95">
        <v>2856</v>
      </c>
      <c r="X33" s="95">
        <v>13621398.49</v>
      </c>
      <c r="Y33" s="95">
        <v>0</v>
      </c>
      <c r="Z33" s="95">
        <v>2430</v>
      </c>
      <c r="AA33" s="95">
        <v>23215976.940000001</v>
      </c>
      <c r="AB33" s="88">
        <v>0</v>
      </c>
      <c r="AC33" s="95">
        <v>1049</v>
      </c>
      <c r="AD33" s="95">
        <v>44285632.039999999</v>
      </c>
      <c r="AE33" s="95">
        <v>0</v>
      </c>
      <c r="AF33" s="95">
        <v>210026</v>
      </c>
      <c r="AG33" s="95">
        <v>155849755.44</v>
      </c>
    </row>
    <row r="34" spans="1:33" s="24" customFormat="1" ht="11.25" customHeight="1" x14ac:dyDescent="0.2">
      <c r="A34" s="8" t="s">
        <v>51</v>
      </c>
      <c r="B34" s="94">
        <v>28138</v>
      </c>
      <c r="C34" s="94">
        <v>2661193.16</v>
      </c>
      <c r="D34" s="94">
        <v>0</v>
      </c>
      <c r="E34" s="94">
        <v>28837</v>
      </c>
      <c r="F34" s="94">
        <v>1799768.33</v>
      </c>
      <c r="G34" s="94">
        <v>0</v>
      </c>
      <c r="H34" s="94">
        <v>50125</v>
      </c>
      <c r="I34" s="94">
        <v>5912225.5</v>
      </c>
      <c r="J34" s="88">
        <v>0</v>
      </c>
      <c r="K34" s="94">
        <v>36008</v>
      </c>
      <c r="L34" s="94">
        <v>8086055.5700000003</v>
      </c>
      <c r="M34" s="94">
        <v>0</v>
      </c>
      <c r="N34" s="94">
        <v>44517</v>
      </c>
      <c r="O34" s="94">
        <v>25747670.120000001</v>
      </c>
      <c r="P34" s="94">
        <v>0</v>
      </c>
      <c r="Q34" s="94">
        <v>10588</v>
      </c>
      <c r="R34" s="94">
        <v>18853964.25</v>
      </c>
      <c r="S34" s="88">
        <v>0</v>
      </c>
      <c r="T34" s="94">
        <v>2505</v>
      </c>
      <c r="U34" s="94">
        <v>8517086.5500000007</v>
      </c>
      <c r="V34" s="94">
        <v>0</v>
      </c>
      <c r="W34" s="94">
        <v>2128</v>
      </c>
      <c r="X34" s="94">
        <v>11178010.85</v>
      </c>
      <c r="Y34" s="94">
        <v>0</v>
      </c>
      <c r="Z34" s="94">
        <v>1256</v>
      </c>
      <c r="AA34" s="94">
        <v>14480540.539999999</v>
      </c>
      <c r="AB34" s="88">
        <v>0</v>
      </c>
      <c r="AC34" s="94">
        <v>188</v>
      </c>
      <c r="AD34" s="94">
        <v>13654479.449999999</v>
      </c>
      <c r="AE34" s="94">
        <v>0</v>
      </c>
      <c r="AF34" s="94">
        <v>204290</v>
      </c>
      <c r="AG34" s="94">
        <v>110890994.31</v>
      </c>
    </row>
    <row r="35" spans="1:33" s="24" customFormat="1" ht="11.25" customHeight="1" x14ac:dyDescent="0.2">
      <c r="A35" s="8" t="s">
        <v>52</v>
      </c>
      <c r="B35" s="98">
        <v>136</v>
      </c>
      <c r="C35" s="98">
        <v>71614.240000000005</v>
      </c>
      <c r="D35" s="98">
        <v>0</v>
      </c>
      <c r="E35" s="98">
        <v>65</v>
      </c>
      <c r="F35" s="98">
        <v>7858.59</v>
      </c>
      <c r="G35" s="98">
        <v>0</v>
      </c>
      <c r="H35" s="98">
        <v>198</v>
      </c>
      <c r="I35" s="98">
        <v>25460.47</v>
      </c>
      <c r="J35" s="91">
        <v>0</v>
      </c>
      <c r="K35" s="98">
        <v>239</v>
      </c>
      <c r="L35" s="98">
        <v>61478.01</v>
      </c>
      <c r="M35" s="98">
        <v>0</v>
      </c>
      <c r="N35" s="98">
        <v>856</v>
      </c>
      <c r="O35" s="98">
        <v>550545.66</v>
      </c>
      <c r="P35" s="98">
        <v>0</v>
      </c>
      <c r="Q35" s="98">
        <v>943</v>
      </c>
      <c r="R35" s="98">
        <v>1257625.6499999999</v>
      </c>
      <c r="S35" s="91">
        <v>0</v>
      </c>
      <c r="T35" s="98">
        <v>536</v>
      </c>
      <c r="U35" s="98">
        <v>1174201.8700000001</v>
      </c>
      <c r="V35" s="98">
        <v>0</v>
      </c>
      <c r="W35" s="98">
        <v>728</v>
      </c>
      <c r="X35" s="98">
        <v>2443387.64</v>
      </c>
      <c r="Y35" s="98">
        <v>0</v>
      </c>
      <c r="Z35" s="98">
        <v>1174</v>
      </c>
      <c r="AA35" s="98">
        <v>8735436.4000000004</v>
      </c>
      <c r="AB35" s="91">
        <v>0</v>
      </c>
      <c r="AC35" s="98">
        <v>861</v>
      </c>
      <c r="AD35" s="98">
        <v>30631152.59</v>
      </c>
      <c r="AE35" s="98">
        <v>0</v>
      </c>
      <c r="AF35" s="98">
        <v>5736</v>
      </c>
      <c r="AG35" s="98">
        <v>44958761.130000003</v>
      </c>
    </row>
    <row r="36" spans="1:33" s="24" customFormat="1" ht="11.25" customHeight="1" x14ac:dyDescent="0.2">
      <c r="A36" s="30" t="s">
        <v>21</v>
      </c>
      <c r="B36" s="90">
        <v>28278</v>
      </c>
      <c r="C36" s="90">
        <v>85126.09</v>
      </c>
      <c r="D36" s="90">
        <v>0</v>
      </c>
      <c r="E36" s="90">
        <v>28904</v>
      </c>
      <c r="F36" s="90">
        <v>31748</v>
      </c>
      <c r="G36" s="90">
        <v>0</v>
      </c>
      <c r="H36" s="90">
        <v>50330</v>
      </c>
      <c r="I36" s="90">
        <v>103977.37</v>
      </c>
      <c r="J36" s="91">
        <v>0</v>
      </c>
      <c r="K36" s="90">
        <v>36255</v>
      </c>
      <c r="L36" s="90">
        <v>148169.94</v>
      </c>
      <c r="M36" s="90">
        <v>0</v>
      </c>
      <c r="N36" s="90">
        <v>45380</v>
      </c>
      <c r="O36" s="90">
        <v>573666.06999999995</v>
      </c>
      <c r="P36" s="90">
        <v>0</v>
      </c>
      <c r="Q36" s="90">
        <v>11532</v>
      </c>
      <c r="R36" s="90">
        <v>614817.87</v>
      </c>
      <c r="S36" s="91">
        <v>0</v>
      </c>
      <c r="T36" s="90">
        <v>3041</v>
      </c>
      <c r="U36" s="90">
        <v>361902.9</v>
      </c>
      <c r="V36" s="90">
        <v>0</v>
      </c>
      <c r="W36" s="90">
        <v>2856</v>
      </c>
      <c r="X36" s="90">
        <v>542955.16</v>
      </c>
      <c r="Y36" s="90">
        <v>0</v>
      </c>
      <c r="Z36" s="90">
        <v>2431</v>
      </c>
      <c r="AA36" s="90">
        <v>979764.09</v>
      </c>
      <c r="AB36" s="91">
        <v>0</v>
      </c>
      <c r="AC36" s="90">
        <v>1049</v>
      </c>
      <c r="AD36" s="90">
        <v>1884884.52</v>
      </c>
      <c r="AE36" s="90">
        <v>0</v>
      </c>
      <c r="AF36" s="90">
        <v>210056</v>
      </c>
      <c r="AG36" s="90">
        <v>5327012.0199999996</v>
      </c>
    </row>
    <row r="37" spans="1:33" s="24" customFormat="1" ht="11.25" customHeight="1" thickBot="1" x14ac:dyDescent="0.25">
      <c r="A37" s="32" t="s">
        <v>4</v>
      </c>
      <c r="B37" s="101">
        <v>78324</v>
      </c>
      <c r="C37" s="101">
        <v>270364.21000000002</v>
      </c>
      <c r="D37" s="101">
        <v>0</v>
      </c>
      <c r="E37" s="101">
        <v>50331</v>
      </c>
      <c r="F37" s="101">
        <v>264342.98</v>
      </c>
      <c r="G37" s="101">
        <v>0</v>
      </c>
      <c r="H37" s="101">
        <v>71853</v>
      </c>
      <c r="I37" s="101">
        <v>686206.77</v>
      </c>
      <c r="J37" s="104">
        <v>0</v>
      </c>
      <c r="K37" s="101">
        <v>46249</v>
      </c>
      <c r="L37" s="101">
        <v>709487.26</v>
      </c>
      <c r="M37" s="101">
        <v>0</v>
      </c>
      <c r="N37" s="101">
        <v>54253</v>
      </c>
      <c r="O37" s="101">
        <v>1668019.54</v>
      </c>
      <c r="P37" s="101">
        <v>0</v>
      </c>
      <c r="Q37" s="101">
        <v>13425</v>
      </c>
      <c r="R37" s="101">
        <v>1581555.96</v>
      </c>
      <c r="S37" s="104">
        <v>0</v>
      </c>
      <c r="T37" s="101">
        <v>3385</v>
      </c>
      <c r="U37" s="101">
        <v>849132.76</v>
      </c>
      <c r="V37" s="101">
        <v>0</v>
      </c>
      <c r="W37" s="101">
        <v>3139</v>
      </c>
      <c r="X37" s="101">
        <v>1316818.1299999999</v>
      </c>
      <c r="Y37" s="101">
        <v>0</v>
      </c>
      <c r="Z37" s="101">
        <v>2761</v>
      </c>
      <c r="AA37" s="101">
        <v>2339680.69</v>
      </c>
      <c r="AB37" s="104">
        <v>0</v>
      </c>
      <c r="AC37" s="101">
        <v>1251</v>
      </c>
      <c r="AD37" s="101">
        <v>5641876.0499999998</v>
      </c>
      <c r="AE37" s="101">
        <v>0</v>
      </c>
      <c r="AF37" s="101">
        <v>324971</v>
      </c>
      <c r="AG37" s="101">
        <v>15327484.33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552F-409D-4D83-9BC1-7845493D0462}">
  <sheetPr codeName="Feuil8">
    <tabColor theme="9" tint="0.39997558519241921"/>
  </sheetPr>
  <dimension ref="A1:AG37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5546875" customWidth="1"/>
    <col min="7" max="7" width="2.5546875" customWidth="1"/>
    <col min="10" max="10" width="2.5546875" customWidth="1"/>
    <col min="13" max="13" width="2.5546875" customWidth="1"/>
    <col min="16" max="16" width="2.5546875" customWidth="1"/>
    <col min="19" max="19" width="2.5546875" customWidth="1"/>
    <col min="22" max="22" width="2.5546875" customWidth="1"/>
    <col min="25" max="25" width="2.5546875" customWidth="1"/>
    <col min="28" max="28" width="2.5546875" customWidth="1"/>
    <col min="31" max="31" width="2.5546875" customWidth="1"/>
  </cols>
  <sheetData>
    <row r="1" spans="1:33" ht="11.25" customHeight="1" x14ac:dyDescent="0.3">
      <c r="A1" s="1" t="s">
        <v>85</v>
      </c>
    </row>
    <row r="2" spans="1:33" ht="11.25" customHeight="1" x14ac:dyDescent="0.3"/>
    <row r="3" spans="1:33" ht="11.25" customHeight="1" x14ac:dyDescent="0.3">
      <c r="A3" s="2" t="str">
        <f>'Liste des tableaux'!B7</f>
        <v>Statistiques fiscales détaillées des sociétés selon la tranche d’actif – 2021</v>
      </c>
    </row>
    <row r="4" spans="1:33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90" t="s">
        <v>74</v>
      </c>
      <c r="C5" s="190"/>
      <c r="D5" s="26"/>
      <c r="E5" s="190" t="s">
        <v>75</v>
      </c>
      <c r="F5" s="190"/>
      <c r="G5" s="26"/>
      <c r="H5" s="190" t="s">
        <v>76</v>
      </c>
      <c r="I5" s="190"/>
      <c r="K5" s="190" t="s">
        <v>77</v>
      </c>
      <c r="L5" s="190"/>
      <c r="M5" s="26"/>
      <c r="N5" s="190" t="s">
        <v>78</v>
      </c>
      <c r="O5" s="190"/>
      <c r="P5" s="26"/>
      <c r="Q5" s="190" t="s">
        <v>79</v>
      </c>
      <c r="R5" s="190"/>
      <c r="T5" s="190" t="s">
        <v>80</v>
      </c>
      <c r="U5" s="190"/>
      <c r="V5" s="26"/>
      <c r="W5" s="190" t="s">
        <v>81</v>
      </c>
      <c r="X5" s="190"/>
      <c r="Y5" s="26"/>
      <c r="Z5" s="190" t="s">
        <v>82</v>
      </c>
      <c r="AA5" s="190"/>
      <c r="AC5" s="190" t="s">
        <v>83</v>
      </c>
      <c r="AD5" s="190"/>
      <c r="AE5" s="26"/>
      <c r="AF5" s="190" t="s">
        <v>1</v>
      </c>
      <c r="AG5" s="190"/>
    </row>
    <row r="6" spans="1:33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</row>
    <row r="7" spans="1:33" s="24" customFormat="1" ht="11.25" customHeight="1" x14ac:dyDescent="0.2">
      <c r="A7" s="28" t="s">
        <v>26</v>
      </c>
      <c r="B7" s="120">
        <v>217132</v>
      </c>
      <c r="C7" s="120">
        <v>0</v>
      </c>
      <c r="D7" s="120">
        <v>0</v>
      </c>
      <c r="E7" s="120">
        <v>59439</v>
      </c>
      <c r="F7" s="120">
        <v>0</v>
      </c>
      <c r="G7" s="120">
        <v>0</v>
      </c>
      <c r="H7" s="120">
        <v>88404</v>
      </c>
      <c r="I7" s="121">
        <v>0</v>
      </c>
      <c r="J7" s="124">
        <v>0</v>
      </c>
      <c r="K7" s="120">
        <v>64827</v>
      </c>
      <c r="L7" s="120">
        <v>0</v>
      </c>
      <c r="M7" s="120">
        <v>0</v>
      </c>
      <c r="N7" s="120">
        <v>96770</v>
      </c>
      <c r="O7" s="120">
        <v>0</v>
      </c>
      <c r="P7" s="120">
        <v>0</v>
      </c>
      <c r="Q7" s="120">
        <v>23229</v>
      </c>
      <c r="R7" s="121">
        <v>0</v>
      </c>
      <c r="S7" s="124">
        <v>0</v>
      </c>
      <c r="T7" s="120">
        <v>4980</v>
      </c>
      <c r="U7" s="120">
        <v>0</v>
      </c>
      <c r="V7" s="120">
        <v>0</v>
      </c>
      <c r="W7" s="120">
        <v>3808</v>
      </c>
      <c r="X7" s="120">
        <v>0</v>
      </c>
      <c r="Y7" s="120">
        <v>0</v>
      </c>
      <c r="Z7" s="120">
        <v>3572</v>
      </c>
      <c r="AA7" s="121">
        <v>0</v>
      </c>
      <c r="AB7" s="124">
        <v>0</v>
      </c>
      <c r="AC7" s="120">
        <v>2438</v>
      </c>
      <c r="AD7" s="120">
        <v>0</v>
      </c>
      <c r="AE7" s="120">
        <v>0</v>
      </c>
      <c r="AF7" s="120">
        <v>564599</v>
      </c>
      <c r="AG7" s="121">
        <v>0</v>
      </c>
    </row>
    <row r="8" spans="1:33" s="24" customFormat="1" ht="11.25" customHeight="1" x14ac:dyDescent="0.2">
      <c r="A8" s="28" t="s">
        <v>27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4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4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4">
        <v>0</v>
      </c>
      <c r="AC8" s="121">
        <v>0</v>
      </c>
      <c r="AD8" s="121">
        <v>0</v>
      </c>
      <c r="AE8" s="121">
        <v>0</v>
      </c>
      <c r="AF8" s="121">
        <v>0</v>
      </c>
      <c r="AG8" s="121">
        <v>0</v>
      </c>
    </row>
    <row r="9" spans="1:33" s="24" customFormat="1" ht="11.25" customHeight="1" x14ac:dyDescent="0.2">
      <c r="A9" s="29" t="s">
        <v>28</v>
      </c>
      <c r="B9" s="121">
        <v>135252</v>
      </c>
      <c r="C9" s="121">
        <v>85257063.810000002</v>
      </c>
      <c r="D9" s="121">
        <v>0</v>
      </c>
      <c r="E9" s="121">
        <v>54276</v>
      </c>
      <c r="F9" s="121">
        <v>17113028.68</v>
      </c>
      <c r="G9" s="121">
        <v>0</v>
      </c>
      <c r="H9" s="121">
        <v>81688</v>
      </c>
      <c r="I9" s="121">
        <v>34742715.460000001</v>
      </c>
      <c r="J9" s="124">
        <v>0</v>
      </c>
      <c r="K9" s="121">
        <v>60814</v>
      </c>
      <c r="L9" s="121">
        <v>42059155.450000003</v>
      </c>
      <c r="M9" s="121">
        <v>0</v>
      </c>
      <c r="N9" s="121">
        <v>91854</v>
      </c>
      <c r="O9" s="121">
        <v>160831857.02000001</v>
      </c>
      <c r="P9" s="121">
        <v>0</v>
      </c>
      <c r="Q9" s="121">
        <v>22081</v>
      </c>
      <c r="R9" s="121">
        <v>143396166.19</v>
      </c>
      <c r="S9" s="124">
        <v>0</v>
      </c>
      <c r="T9" s="121">
        <v>4752</v>
      </c>
      <c r="U9" s="121">
        <v>70046001.980000004</v>
      </c>
      <c r="V9" s="121">
        <v>0</v>
      </c>
      <c r="W9" s="121">
        <v>3624</v>
      </c>
      <c r="X9" s="121">
        <v>96802505.480000004</v>
      </c>
      <c r="Y9" s="121">
        <v>0</v>
      </c>
      <c r="Z9" s="121">
        <v>3390</v>
      </c>
      <c r="AA9" s="121">
        <v>235177540.24000001</v>
      </c>
      <c r="AB9" s="124">
        <v>0</v>
      </c>
      <c r="AC9" s="121">
        <v>2314</v>
      </c>
      <c r="AD9" s="121">
        <v>1712444845.8900001</v>
      </c>
      <c r="AE9" s="121">
        <v>0</v>
      </c>
      <c r="AF9" s="121">
        <v>460045</v>
      </c>
      <c r="AG9" s="121">
        <v>2597870880.1799998</v>
      </c>
    </row>
    <row r="10" spans="1:33" s="24" customFormat="1" ht="11.25" customHeight="1" x14ac:dyDescent="0.2">
      <c r="A10" s="28" t="s">
        <v>29</v>
      </c>
      <c r="B10" s="125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4">
        <v>0</v>
      </c>
      <c r="K10" s="125">
        <v>0</v>
      </c>
      <c r="L10" s="123">
        <v>0</v>
      </c>
      <c r="M10" s="120">
        <v>0</v>
      </c>
      <c r="N10" s="123">
        <v>0</v>
      </c>
      <c r="O10" s="123">
        <v>0</v>
      </c>
      <c r="P10" s="120">
        <v>0</v>
      </c>
      <c r="Q10" s="123">
        <v>0</v>
      </c>
      <c r="R10" s="123">
        <v>0</v>
      </c>
      <c r="S10" s="124">
        <v>0</v>
      </c>
      <c r="T10" s="125">
        <v>0</v>
      </c>
      <c r="U10" s="123">
        <v>0</v>
      </c>
      <c r="V10" s="120">
        <v>0</v>
      </c>
      <c r="W10" s="123">
        <v>0</v>
      </c>
      <c r="X10" s="123">
        <v>0</v>
      </c>
      <c r="Y10" s="120">
        <v>0</v>
      </c>
      <c r="Z10" s="123">
        <v>0</v>
      </c>
      <c r="AA10" s="123">
        <v>0</v>
      </c>
      <c r="AB10" s="124">
        <v>0</v>
      </c>
      <c r="AC10" s="123">
        <v>0</v>
      </c>
      <c r="AD10" s="123">
        <v>0</v>
      </c>
      <c r="AE10" s="120">
        <v>0</v>
      </c>
      <c r="AF10" s="123">
        <v>0</v>
      </c>
      <c r="AG10" s="123">
        <v>0</v>
      </c>
    </row>
    <row r="11" spans="1:33" s="24" customFormat="1" ht="11.25" customHeight="1" x14ac:dyDescent="0.2">
      <c r="A11" s="28" t="s">
        <v>30</v>
      </c>
      <c r="B11" s="120">
        <v>155717</v>
      </c>
      <c r="C11" s="120">
        <v>11830905.880000001</v>
      </c>
      <c r="D11" s="120">
        <v>0</v>
      </c>
      <c r="E11" s="120">
        <v>55993</v>
      </c>
      <c r="F11" s="120">
        <v>1986996.88</v>
      </c>
      <c r="G11" s="120">
        <v>0</v>
      </c>
      <c r="H11" s="120">
        <v>84039</v>
      </c>
      <c r="I11" s="120">
        <v>5543597.2599999998</v>
      </c>
      <c r="J11" s="124">
        <v>0</v>
      </c>
      <c r="K11" s="120">
        <v>61900</v>
      </c>
      <c r="L11" s="120">
        <v>7384390.5800000001</v>
      </c>
      <c r="M11" s="120">
        <v>0</v>
      </c>
      <c r="N11" s="120">
        <v>93254</v>
      </c>
      <c r="O11" s="120">
        <v>26663244.149999999</v>
      </c>
      <c r="P11" s="120">
        <v>0</v>
      </c>
      <c r="Q11" s="120">
        <v>22294</v>
      </c>
      <c r="R11" s="120">
        <v>21144447.370000001</v>
      </c>
      <c r="S11" s="124">
        <v>0</v>
      </c>
      <c r="T11" s="120">
        <v>4775</v>
      </c>
      <c r="U11" s="120">
        <v>9996955.6199999992</v>
      </c>
      <c r="V11" s="120">
        <v>0</v>
      </c>
      <c r="W11" s="120">
        <v>3632</v>
      </c>
      <c r="X11" s="120">
        <v>12932930.6</v>
      </c>
      <c r="Y11" s="120">
        <v>0</v>
      </c>
      <c r="Z11" s="120">
        <v>3382</v>
      </c>
      <c r="AA11" s="120">
        <v>28037947.030000001</v>
      </c>
      <c r="AB11" s="124">
        <v>0</v>
      </c>
      <c r="AC11" s="120">
        <v>2339</v>
      </c>
      <c r="AD11" s="120">
        <v>390614913.67000002</v>
      </c>
      <c r="AE11" s="120">
        <v>0</v>
      </c>
      <c r="AF11" s="120">
        <v>487325</v>
      </c>
      <c r="AG11" s="120">
        <v>516136329.04000002</v>
      </c>
    </row>
    <row r="12" spans="1:33" s="24" customFormat="1" ht="11.25" customHeight="1" x14ac:dyDescent="0.2">
      <c r="A12" s="8" t="s">
        <v>31</v>
      </c>
      <c r="B12" s="121">
        <v>74006</v>
      </c>
      <c r="C12" s="121">
        <v>15628482.43</v>
      </c>
      <c r="D12" s="121">
        <v>0</v>
      </c>
      <c r="E12" s="121">
        <v>38621</v>
      </c>
      <c r="F12" s="121">
        <v>2463795.6</v>
      </c>
      <c r="G12" s="121">
        <v>0</v>
      </c>
      <c r="H12" s="121">
        <v>61852</v>
      </c>
      <c r="I12" s="121">
        <v>6416345.2300000004</v>
      </c>
      <c r="J12" s="124">
        <v>0</v>
      </c>
      <c r="K12" s="121">
        <v>48138</v>
      </c>
      <c r="L12" s="121">
        <v>8182872.7599999998</v>
      </c>
      <c r="M12" s="121">
        <v>0</v>
      </c>
      <c r="N12" s="121">
        <v>75668</v>
      </c>
      <c r="O12" s="121">
        <v>29232669.140000001</v>
      </c>
      <c r="P12" s="121">
        <v>0</v>
      </c>
      <c r="Q12" s="121">
        <v>18304</v>
      </c>
      <c r="R12" s="121">
        <v>23356286.379999999</v>
      </c>
      <c r="S12" s="124">
        <v>0</v>
      </c>
      <c r="T12" s="121">
        <v>3884</v>
      </c>
      <c r="U12" s="121">
        <v>11017055.76</v>
      </c>
      <c r="V12" s="121">
        <v>0</v>
      </c>
      <c r="W12" s="121">
        <v>2881</v>
      </c>
      <c r="X12" s="121">
        <v>14873135.24</v>
      </c>
      <c r="Y12" s="121">
        <v>0</v>
      </c>
      <c r="Z12" s="121">
        <v>2648</v>
      </c>
      <c r="AA12" s="121">
        <v>33016648.23</v>
      </c>
      <c r="AB12" s="124">
        <v>0</v>
      </c>
      <c r="AC12" s="121">
        <v>1908</v>
      </c>
      <c r="AD12" s="121">
        <v>433889884.80000001</v>
      </c>
      <c r="AE12" s="121">
        <v>0</v>
      </c>
      <c r="AF12" s="121">
        <v>327910</v>
      </c>
      <c r="AG12" s="121">
        <v>578077175.55999994</v>
      </c>
    </row>
    <row r="13" spans="1:33" s="24" customFormat="1" ht="11.25" customHeight="1" x14ac:dyDescent="0.2">
      <c r="A13" s="8" t="s">
        <v>32</v>
      </c>
      <c r="B13" s="121">
        <v>81711</v>
      </c>
      <c r="C13" s="121">
        <v>-3797576.55</v>
      </c>
      <c r="D13" s="121">
        <v>0</v>
      </c>
      <c r="E13" s="121">
        <v>17372</v>
      </c>
      <c r="F13" s="121">
        <v>-476798.71</v>
      </c>
      <c r="G13" s="121">
        <v>0</v>
      </c>
      <c r="H13" s="121">
        <v>22187</v>
      </c>
      <c r="I13" s="121">
        <v>-872747.97</v>
      </c>
      <c r="J13" s="124">
        <v>0</v>
      </c>
      <c r="K13" s="121">
        <v>13762</v>
      </c>
      <c r="L13" s="121">
        <v>-798482.18</v>
      </c>
      <c r="M13" s="121">
        <v>0</v>
      </c>
      <c r="N13" s="121">
        <v>17586</v>
      </c>
      <c r="O13" s="121">
        <v>-2569424.9900000002</v>
      </c>
      <c r="P13" s="121">
        <v>0</v>
      </c>
      <c r="Q13" s="121">
        <v>3990</v>
      </c>
      <c r="R13" s="121">
        <v>-2211839.0099999998</v>
      </c>
      <c r="S13" s="124">
        <v>0</v>
      </c>
      <c r="T13" s="121">
        <v>891</v>
      </c>
      <c r="U13" s="121">
        <v>-1020100.14</v>
      </c>
      <c r="V13" s="121">
        <v>0</v>
      </c>
      <c r="W13" s="121">
        <v>751</v>
      </c>
      <c r="X13" s="121">
        <v>-1940204.64</v>
      </c>
      <c r="Y13" s="121">
        <v>0</v>
      </c>
      <c r="Z13" s="121">
        <v>734</v>
      </c>
      <c r="AA13" s="121">
        <v>-4978701.2</v>
      </c>
      <c r="AB13" s="124">
        <v>0</v>
      </c>
      <c r="AC13" s="121">
        <v>431</v>
      </c>
      <c r="AD13" s="121">
        <v>-43274971.130000003</v>
      </c>
      <c r="AE13" s="121">
        <v>0</v>
      </c>
      <c r="AF13" s="121">
        <v>159415</v>
      </c>
      <c r="AG13" s="121">
        <v>-61940846.520000003</v>
      </c>
    </row>
    <row r="14" spans="1:33" s="24" customFormat="1" ht="11.25" customHeight="1" x14ac:dyDescent="0.2">
      <c r="A14" s="28" t="s">
        <v>33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4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4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4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</row>
    <row r="15" spans="1:33" s="24" customFormat="1" ht="11.25" customHeight="1" x14ac:dyDescent="0.2">
      <c r="A15" s="8" t="s">
        <v>34</v>
      </c>
      <c r="B15" s="121">
        <v>66581</v>
      </c>
      <c r="C15" s="121">
        <v>2123290.7799999998</v>
      </c>
      <c r="D15" s="121">
        <v>0</v>
      </c>
      <c r="E15" s="121">
        <v>37206</v>
      </c>
      <c r="F15" s="121">
        <v>269422.63</v>
      </c>
      <c r="G15" s="121">
        <v>0</v>
      </c>
      <c r="H15" s="121">
        <v>56277</v>
      </c>
      <c r="I15" s="121">
        <v>721878.58</v>
      </c>
      <c r="J15" s="124">
        <v>0</v>
      </c>
      <c r="K15" s="121">
        <v>41532</v>
      </c>
      <c r="L15" s="121">
        <v>940673.33</v>
      </c>
      <c r="M15" s="121">
        <v>0</v>
      </c>
      <c r="N15" s="121">
        <v>63125</v>
      </c>
      <c r="O15" s="121">
        <v>3648277.04</v>
      </c>
      <c r="P15" s="121">
        <v>0</v>
      </c>
      <c r="Q15" s="121">
        <v>15286</v>
      </c>
      <c r="R15" s="121">
        <v>3101913.21</v>
      </c>
      <c r="S15" s="124">
        <v>0</v>
      </c>
      <c r="T15" s="121">
        <v>3265</v>
      </c>
      <c r="U15" s="121">
        <v>1474961.59</v>
      </c>
      <c r="V15" s="121">
        <v>0</v>
      </c>
      <c r="W15" s="121">
        <v>2513</v>
      </c>
      <c r="X15" s="121">
        <v>2094356.29</v>
      </c>
      <c r="Y15" s="121">
        <v>0</v>
      </c>
      <c r="Z15" s="121">
        <v>2324</v>
      </c>
      <c r="AA15" s="121">
        <v>5925632.5099999998</v>
      </c>
      <c r="AB15" s="124">
        <v>0</v>
      </c>
      <c r="AC15" s="121">
        <v>1686</v>
      </c>
      <c r="AD15" s="121">
        <v>54488379.770000003</v>
      </c>
      <c r="AE15" s="121">
        <v>0</v>
      </c>
      <c r="AF15" s="121">
        <v>289795</v>
      </c>
      <c r="AG15" s="121">
        <v>74788785.730000004</v>
      </c>
    </row>
    <row r="16" spans="1:33" s="24" customFormat="1" ht="11.25" customHeight="1" x14ac:dyDescent="0.2">
      <c r="A16" s="8" t="s">
        <v>35</v>
      </c>
      <c r="B16" s="121">
        <v>76443</v>
      </c>
      <c r="C16" s="121">
        <v>28086043.609999999</v>
      </c>
      <c r="D16" s="121">
        <v>0</v>
      </c>
      <c r="E16" s="121">
        <v>38120</v>
      </c>
      <c r="F16" s="121">
        <v>622214.52</v>
      </c>
      <c r="G16" s="121">
        <v>0</v>
      </c>
      <c r="H16" s="121">
        <v>61965</v>
      </c>
      <c r="I16" s="121">
        <v>1800097.16</v>
      </c>
      <c r="J16" s="124">
        <v>0</v>
      </c>
      <c r="K16" s="121">
        <v>49521</v>
      </c>
      <c r="L16" s="121">
        <v>3036549.05</v>
      </c>
      <c r="M16" s="121">
        <v>0</v>
      </c>
      <c r="N16" s="121">
        <v>79677</v>
      </c>
      <c r="O16" s="121">
        <v>13488701.25</v>
      </c>
      <c r="P16" s="121">
        <v>0</v>
      </c>
      <c r="Q16" s="121">
        <v>19882</v>
      </c>
      <c r="R16" s="121">
        <v>11792712.16</v>
      </c>
      <c r="S16" s="124">
        <v>0</v>
      </c>
      <c r="T16" s="121">
        <v>4255</v>
      </c>
      <c r="U16" s="121">
        <v>5343422.41</v>
      </c>
      <c r="V16" s="121">
        <v>0</v>
      </c>
      <c r="W16" s="121">
        <v>3239</v>
      </c>
      <c r="X16" s="121">
        <v>7852446.9500000002</v>
      </c>
      <c r="Y16" s="121">
        <v>0</v>
      </c>
      <c r="Z16" s="121">
        <v>3082</v>
      </c>
      <c r="AA16" s="121">
        <v>22127160.190000001</v>
      </c>
      <c r="AB16" s="124">
        <v>0</v>
      </c>
      <c r="AC16" s="121">
        <v>2126</v>
      </c>
      <c r="AD16" s="121">
        <v>779667532.51999998</v>
      </c>
      <c r="AE16" s="121">
        <v>0</v>
      </c>
      <c r="AF16" s="121">
        <v>338310</v>
      </c>
      <c r="AG16" s="121">
        <v>873816879.82000005</v>
      </c>
    </row>
    <row r="17" spans="1:33" s="24" customFormat="1" ht="11.25" customHeight="1" x14ac:dyDescent="0.2">
      <c r="A17" s="28" t="s">
        <v>36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4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4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4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</row>
    <row r="18" spans="1:33" s="24" customFormat="1" ht="11.25" customHeight="1" x14ac:dyDescent="0.2">
      <c r="A18" s="8" t="s">
        <v>37</v>
      </c>
      <c r="B18" s="121">
        <v>69683</v>
      </c>
      <c r="C18" s="121">
        <v>1898261.28</v>
      </c>
      <c r="D18" s="121">
        <v>0</v>
      </c>
      <c r="E18" s="121">
        <v>37993</v>
      </c>
      <c r="F18" s="121">
        <v>301577.26</v>
      </c>
      <c r="G18" s="121">
        <v>0</v>
      </c>
      <c r="H18" s="121">
        <v>57746</v>
      </c>
      <c r="I18" s="121">
        <v>804311.21</v>
      </c>
      <c r="J18" s="124">
        <v>0</v>
      </c>
      <c r="K18" s="121">
        <v>43124</v>
      </c>
      <c r="L18" s="121">
        <v>1054683.94</v>
      </c>
      <c r="M18" s="121">
        <v>0</v>
      </c>
      <c r="N18" s="121">
        <v>66618</v>
      </c>
      <c r="O18" s="121">
        <v>4258941.3600000003</v>
      </c>
      <c r="P18" s="121">
        <v>0</v>
      </c>
      <c r="Q18" s="121">
        <v>16443</v>
      </c>
      <c r="R18" s="121">
        <v>3696025.03</v>
      </c>
      <c r="S18" s="124">
        <v>0</v>
      </c>
      <c r="T18" s="121">
        <v>3580</v>
      </c>
      <c r="U18" s="121">
        <v>1765331.29</v>
      </c>
      <c r="V18" s="121">
        <v>0</v>
      </c>
      <c r="W18" s="121">
        <v>2699</v>
      </c>
      <c r="X18" s="121">
        <v>2301750.39</v>
      </c>
      <c r="Y18" s="121">
        <v>0</v>
      </c>
      <c r="Z18" s="121">
        <v>2510</v>
      </c>
      <c r="AA18" s="121">
        <v>5917131.8899999997</v>
      </c>
      <c r="AB18" s="124">
        <v>0</v>
      </c>
      <c r="AC18" s="121">
        <v>1781</v>
      </c>
      <c r="AD18" s="121">
        <v>64125332.82</v>
      </c>
      <c r="AE18" s="121">
        <v>0</v>
      </c>
      <c r="AF18" s="121">
        <v>302177</v>
      </c>
      <c r="AG18" s="121">
        <v>86123346.469999999</v>
      </c>
    </row>
    <row r="19" spans="1:33" s="24" customFormat="1" ht="11.25" customHeight="1" x14ac:dyDescent="0.2">
      <c r="A19" s="8" t="s">
        <v>38</v>
      </c>
      <c r="B19" s="121">
        <v>25406</v>
      </c>
      <c r="C19" s="121">
        <v>30240104.629999999</v>
      </c>
      <c r="D19" s="121">
        <v>0</v>
      </c>
      <c r="E19" s="121">
        <v>16497</v>
      </c>
      <c r="F19" s="121">
        <v>488939.61</v>
      </c>
      <c r="G19" s="121">
        <v>0</v>
      </c>
      <c r="H19" s="121">
        <v>35929</v>
      </c>
      <c r="I19" s="121">
        <v>1832065.4</v>
      </c>
      <c r="J19" s="124">
        <v>0</v>
      </c>
      <c r="K19" s="121">
        <v>35237</v>
      </c>
      <c r="L19" s="121">
        <v>3405408.4</v>
      </c>
      <c r="M19" s="121">
        <v>0</v>
      </c>
      <c r="N19" s="121">
        <v>64901</v>
      </c>
      <c r="O19" s="121">
        <v>15846246.689999999</v>
      </c>
      <c r="P19" s="121">
        <v>0</v>
      </c>
      <c r="Q19" s="121">
        <v>17956</v>
      </c>
      <c r="R19" s="121">
        <v>14742715.050000001</v>
      </c>
      <c r="S19" s="124">
        <v>0</v>
      </c>
      <c r="T19" s="121">
        <v>4027</v>
      </c>
      <c r="U19" s="121">
        <v>6968671.4500000002</v>
      </c>
      <c r="V19" s="121">
        <v>0</v>
      </c>
      <c r="W19" s="121">
        <v>3167</v>
      </c>
      <c r="X19" s="121">
        <v>10367436.92</v>
      </c>
      <c r="Y19" s="121">
        <v>0</v>
      </c>
      <c r="Z19" s="121">
        <v>3044</v>
      </c>
      <c r="AA19" s="121">
        <v>25020297.079999998</v>
      </c>
      <c r="AB19" s="124">
        <v>0</v>
      </c>
      <c r="AC19" s="121">
        <v>2177</v>
      </c>
      <c r="AD19" s="121">
        <v>906105858.13999999</v>
      </c>
      <c r="AE19" s="121">
        <v>0</v>
      </c>
      <c r="AF19" s="121">
        <v>208341</v>
      </c>
      <c r="AG19" s="121">
        <v>1015017743.37</v>
      </c>
    </row>
    <row r="20" spans="1:33" s="24" customFormat="1" ht="11.25" customHeight="1" x14ac:dyDescent="0.2">
      <c r="A20" s="28" t="s">
        <v>39</v>
      </c>
      <c r="B20" s="120">
        <v>156465</v>
      </c>
      <c r="C20" s="120">
        <v>9901874.3599999994</v>
      </c>
      <c r="D20" s="120">
        <v>0</v>
      </c>
      <c r="E20" s="120">
        <v>55740</v>
      </c>
      <c r="F20" s="120">
        <v>2088117.17</v>
      </c>
      <c r="G20" s="120">
        <v>0</v>
      </c>
      <c r="H20" s="120">
        <v>83460</v>
      </c>
      <c r="I20" s="120">
        <v>5429196.4000000004</v>
      </c>
      <c r="J20" s="124">
        <v>0</v>
      </c>
      <c r="K20" s="120">
        <v>61292</v>
      </c>
      <c r="L20" s="120">
        <v>6901520.6200000001</v>
      </c>
      <c r="M20" s="120">
        <v>0</v>
      </c>
      <c r="N20" s="120">
        <v>91795</v>
      </c>
      <c r="O20" s="120">
        <v>23695034.390000001</v>
      </c>
      <c r="P20" s="120">
        <v>0</v>
      </c>
      <c r="Q20" s="120">
        <v>21666</v>
      </c>
      <c r="R20" s="120">
        <v>17600332.66</v>
      </c>
      <c r="S20" s="124">
        <v>0</v>
      </c>
      <c r="T20" s="120">
        <v>4604</v>
      </c>
      <c r="U20" s="120">
        <v>8081336.8899999997</v>
      </c>
      <c r="V20" s="120">
        <v>0</v>
      </c>
      <c r="W20" s="120">
        <v>3479</v>
      </c>
      <c r="X20" s="120">
        <v>10210546.529999999</v>
      </c>
      <c r="Y20" s="120">
        <v>0</v>
      </c>
      <c r="Z20" s="120">
        <v>3208</v>
      </c>
      <c r="AA20" s="120">
        <v>25153310.760000002</v>
      </c>
      <c r="AB20" s="124">
        <v>0</v>
      </c>
      <c r="AC20" s="120">
        <v>2195</v>
      </c>
      <c r="AD20" s="120">
        <v>254539634.99000001</v>
      </c>
      <c r="AE20" s="120">
        <v>0</v>
      </c>
      <c r="AF20" s="120">
        <v>483904</v>
      </c>
      <c r="AG20" s="120">
        <v>363600904.75999999</v>
      </c>
    </row>
    <row r="21" spans="1:33" s="24" customFormat="1" ht="11.25" customHeight="1" x14ac:dyDescent="0.2">
      <c r="A21" s="8" t="s">
        <v>40</v>
      </c>
      <c r="B21" s="121">
        <v>74307</v>
      </c>
      <c r="C21" s="121">
        <v>12019202.310000001</v>
      </c>
      <c r="D21" s="121">
        <v>0</v>
      </c>
      <c r="E21" s="121">
        <v>38609</v>
      </c>
      <c r="F21" s="121">
        <v>2484638.39</v>
      </c>
      <c r="G21" s="121">
        <v>0</v>
      </c>
      <c r="H21" s="121">
        <v>61492</v>
      </c>
      <c r="I21" s="121">
        <v>6181929.0300000003</v>
      </c>
      <c r="J21" s="124">
        <v>0</v>
      </c>
      <c r="K21" s="121">
        <v>47770</v>
      </c>
      <c r="L21" s="121">
        <v>7734743.0899999999</v>
      </c>
      <c r="M21" s="121">
        <v>0</v>
      </c>
      <c r="N21" s="121">
        <v>74199</v>
      </c>
      <c r="O21" s="121">
        <v>26193753.390000001</v>
      </c>
      <c r="P21" s="121">
        <v>0</v>
      </c>
      <c r="Q21" s="121">
        <v>17362</v>
      </c>
      <c r="R21" s="121">
        <v>19799129.690000001</v>
      </c>
      <c r="S21" s="124">
        <v>0</v>
      </c>
      <c r="T21" s="121">
        <v>3622</v>
      </c>
      <c r="U21" s="121">
        <v>9046877.6500000004</v>
      </c>
      <c r="V21" s="121">
        <v>0</v>
      </c>
      <c r="W21" s="121">
        <v>2652</v>
      </c>
      <c r="X21" s="121">
        <v>11879010.35</v>
      </c>
      <c r="Y21" s="121">
        <v>0</v>
      </c>
      <c r="Z21" s="121">
        <v>2504</v>
      </c>
      <c r="AA21" s="121">
        <v>28652011.77</v>
      </c>
      <c r="AB21" s="124">
        <v>0</v>
      </c>
      <c r="AC21" s="121">
        <v>1786</v>
      </c>
      <c r="AD21" s="121">
        <v>273591201.56999999</v>
      </c>
      <c r="AE21" s="121">
        <v>0</v>
      </c>
      <c r="AF21" s="121">
        <v>324303</v>
      </c>
      <c r="AG21" s="121">
        <v>397582497.24000001</v>
      </c>
    </row>
    <row r="22" spans="1:33" s="24" customFormat="1" ht="11.25" customHeight="1" x14ac:dyDescent="0.2">
      <c r="A22" s="8" t="s">
        <v>41</v>
      </c>
      <c r="B22" s="121">
        <v>82158</v>
      </c>
      <c r="C22" s="121">
        <v>-2117327.96</v>
      </c>
      <c r="D22" s="121">
        <v>0</v>
      </c>
      <c r="E22" s="121">
        <v>17131</v>
      </c>
      <c r="F22" s="121">
        <v>-396521.23</v>
      </c>
      <c r="G22" s="121">
        <v>0</v>
      </c>
      <c r="H22" s="121">
        <v>21968</v>
      </c>
      <c r="I22" s="121">
        <v>-752732.63</v>
      </c>
      <c r="J22" s="124">
        <v>0</v>
      </c>
      <c r="K22" s="121">
        <v>13522</v>
      </c>
      <c r="L22" s="121">
        <v>-833222.47</v>
      </c>
      <c r="M22" s="121">
        <v>0</v>
      </c>
      <c r="N22" s="121">
        <v>17596</v>
      </c>
      <c r="O22" s="121">
        <v>-2498719</v>
      </c>
      <c r="P22" s="121">
        <v>0</v>
      </c>
      <c r="Q22" s="121">
        <v>4304</v>
      </c>
      <c r="R22" s="121">
        <v>-2198797.0299999998</v>
      </c>
      <c r="S22" s="124">
        <v>0</v>
      </c>
      <c r="T22" s="121">
        <v>982</v>
      </c>
      <c r="U22" s="121">
        <v>-965540.76</v>
      </c>
      <c r="V22" s="121">
        <v>0</v>
      </c>
      <c r="W22" s="121">
        <v>827</v>
      </c>
      <c r="X22" s="121">
        <v>-1668463.82</v>
      </c>
      <c r="Y22" s="121">
        <v>0</v>
      </c>
      <c r="Z22" s="121">
        <v>704</v>
      </c>
      <c r="AA22" s="121">
        <v>-3498701.01</v>
      </c>
      <c r="AB22" s="124">
        <v>0</v>
      </c>
      <c r="AC22" s="121">
        <v>409</v>
      </c>
      <c r="AD22" s="121">
        <v>-19051566.579999998</v>
      </c>
      <c r="AE22" s="121">
        <v>0</v>
      </c>
      <c r="AF22" s="121">
        <v>159601</v>
      </c>
      <c r="AG22" s="121">
        <v>-33981592.479999997</v>
      </c>
    </row>
    <row r="23" spans="1:33" s="24" customFormat="1" ht="11.25" customHeight="1" x14ac:dyDescent="0.2">
      <c r="A23" s="28" t="s">
        <v>42</v>
      </c>
      <c r="B23" s="120">
        <v>36130</v>
      </c>
      <c r="C23" s="120">
        <v>5482996.79</v>
      </c>
      <c r="D23" s="120">
        <v>0</v>
      </c>
      <c r="E23" s="120">
        <v>19722</v>
      </c>
      <c r="F23" s="120">
        <v>703668.35</v>
      </c>
      <c r="G23" s="120">
        <v>0</v>
      </c>
      <c r="H23" s="120">
        <v>34969</v>
      </c>
      <c r="I23" s="120">
        <v>1750232.64</v>
      </c>
      <c r="J23" s="124">
        <v>0</v>
      </c>
      <c r="K23" s="120">
        <v>30407</v>
      </c>
      <c r="L23" s="120">
        <v>2366612.21</v>
      </c>
      <c r="M23" s="120">
        <v>0</v>
      </c>
      <c r="N23" s="120">
        <v>50157</v>
      </c>
      <c r="O23" s="120">
        <v>9266092.4000000004</v>
      </c>
      <c r="P23" s="120">
        <v>0</v>
      </c>
      <c r="Q23" s="120">
        <v>12316</v>
      </c>
      <c r="R23" s="120">
        <v>7247944.79</v>
      </c>
      <c r="S23" s="124">
        <v>0</v>
      </c>
      <c r="T23" s="120">
        <v>2608</v>
      </c>
      <c r="U23" s="120">
        <v>3606179.82</v>
      </c>
      <c r="V23" s="120">
        <v>0</v>
      </c>
      <c r="W23" s="120">
        <v>1997</v>
      </c>
      <c r="X23" s="120">
        <v>4189959.46</v>
      </c>
      <c r="Y23" s="120">
        <v>0</v>
      </c>
      <c r="Z23" s="120">
        <v>1947</v>
      </c>
      <c r="AA23" s="120">
        <v>10174691.140000001</v>
      </c>
      <c r="AB23" s="124">
        <v>0</v>
      </c>
      <c r="AC23" s="120">
        <v>1375</v>
      </c>
      <c r="AD23" s="120">
        <v>123277463.87</v>
      </c>
      <c r="AE23" s="120">
        <v>0</v>
      </c>
      <c r="AF23" s="120">
        <v>191628</v>
      </c>
      <c r="AG23" s="120">
        <v>168065841.47</v>
      </c>
    </row>
    <row r="24" spans="1:33" s="24" customFormat="1" ht="11.25" customHeight="1" x14ac:dyDescent="0.2">
      <c r="A24" s="8" t="s">
        <v>43</v>
      </c>
      <c r="B24" s="121">
        <v>2180</v>
      </c>
      <c r="C24" s="121">
        <v>22191.06</v>
      </c>
      <c r="D24" s="121">
        <v>0</v>
      </c>
      <c r="E24" s="121">
        <v>1663</v>
      </c>
      <c r="F24" s="121">
        <v>4264.04</v>
      </c>
      <c r="G24" s="121">
        <v>0</v>
      </c>
      <c r="H24" s="121">
        <v>3461</v>
      </c>
      <c r="I24" s="121">
        <v>10937.66</v>
      </c>
      <c r="J24" s="124">
        <v>0</v>
      </c>
      <c r="K24" s="121">
        <v>3348</v>
      </c>
      <c r="L24" s="121">
        <v>14487.57</v>
      </c>
      <c r="M24" s="121">
        <v>0</v>
      </c>
      <c r="N24" s="121">
        <v>6786</v>
      </c>
      <c r="O24" s="121">
        <v>60898.71</v>
      </c>
      <c r="P24" s="121">
        <v>0</v>
      </c>
      <c r="Q24" s="121">
        <v>2577</v>
      </c>
      <c r="R24" s="121">
        <v>78800</v>
      </c>
      <c r="S24" s="124">
        <v>0</v>
      </c>
      <c r="T24" s="121">
        <v>764</v>
      </c>
      <c r="U24" s="121">
        <v>38797.65</v>
      </c>
      <c r="V24" s="121">
        <v>0</v>
      </c>
      <c r="W24" s="121">
        <v>716</v>
      </c>
      <c r="X24" s="121">
        <v>99094.77</v>
      </c>
      <c r="Y24" s="121">
        <v>0</v>
      </c>
      <c r="Z24" s="121">
        <v>905</v>
      </c>
      <c r="AA24" s="121">
        <v>178003.27</v>
      </c>
      <c r="AB24" s="124">
        <v>0</v>
      </c>
      <c r="AC24" s="121">
        <v>801</v>
      </c>
      <c r="AD24" s="121">
        <v>929309.09</v>
      </c>
      <c r="AE24" s="121">
        <v>0</v>
      </c>
      <c r="AF24" s="121">
        <v>23201</v>
      </c>
      <c r="AG24" s="121">
        <v>1436783.83</v>
      </c>
    </row>
    <row r="25" spans="1:33" s="24" customFormat="1" ht="11.25" customHeight="1" x14ac:dyDescent="0.2">
      <c r="A25" s="8" t="s">
        <v>44</v>
      </c>
      <c r="B25" s="121">
        <v>7273</v>
      </c>
      <c r="C25" s="121">
        <v>4090728.1</v>
      </c>
      <c r="D25" s="121">
        <v>0</v>
      </c>
      <c r="E25" s="121">
        <v>6453</v>
      </c>
      <c r="F25" s="121">
        <v>420806.92</v>
      </c>
      <c r="G25" s="121">
        <v>0</v>
      </c>
      <c r="H25" s="121">
        <v>17579</v>
      </c>
      <c r="I25" s="121">
        <v>1167036.6200000001</v>
      </c>
      <c r="J25" s="124">
        <v>0</v>
      </c>
      <c r="K25" s="121">
        <v>19143</v>
      </c>
      <c r="L25" s="121">
        <v>1787225.82</v>
      </c>
      <c r="M25" s="121">
        <v>0</v>
      </c>
      <c r="N25" s="121">
        <v>34288</v>
      </c>
      <c r="O25" s="121">
        <v>7516319.1600000001</v>
      </c>
      <c r="P25" s="121">
        <v>0</v>
      </c>
      <c r="Q25" s="121">
        <v>8158</v>
      </c>
      <c r="R25" s="121">
        <v>5795601.0499999998</v>
      </c>
      <c r="S25" s="124">
        <v>0</v>
      </c>
      <c r="T25" s="121">
        <v>1616</v>
      </c>
      <c r="U25" s="121">
        <v>2919789.31</v>
      </c>
      <c r="V25" s="121">
        <v>0</v>
      </c>
      <c r="W25" s="121">
        <v>1160</v>
      </c>
      <c r="X25" s="121">
        <v>3222341.65</v>
      </c>
      <c r="Y25" s="121">
        <v>0</v>
      </c>
      <c r="Z25" s="121">
        <v>982</v>
      </c>
      <c r="AA25" s="121">
        <v>7598728.1699999999</v>
      </c>
      <c r="AB25" s="124">
        <v>0</v>
      </c>
      <c r="AC25" s="121">
        <v>736</v>
      </c>
      <c r="AD25" s="121">
        <v>106660389.3</v>
      </c>
      <c r="AE25" s="121">
        <v>0</v>
      </c>
      <c r="AF25" s="121">
        <v>97388</v>
      </c>
      <c r="AG25" s="121">
        <v>141178966.09999999</v>
      </c>
    </row>
    <row r="26" spans="1:33" s="24" customFormat="1" ht="11.25" customHeight="1" x14ac:dyDescent="0.2">
      <c r="A26" s="8" t="s">
        <v>45</v>
      </c>
      <c r="B26" s="121">
        <v>28970</v>
      </c>
      <c r="C26" s="121">
        <v>1370077.63</v>
      </c>
      <c r="D26" s="121">
        <v>0</v>
      </c>
      <c r="E26" s="121">
        <v>13876</v>
      </c>
      <c r="F26" s="121">
        <v>278597.39</v>
      </c>
      <c r="G26" s="121">
        <v>0</v>
      </c>
      <c r="H26" s="121">
        <v>20278</v>
      </c>
      <c r="I26" s="121">
        <v>572258.36</v>
      </c>
      <c r="J26" s="124">
        <v>0</v>
      </c>
      <c r="K26" s="121">
        <v>15265</v>
      </c>
      <c r="L26" s="121">
        <v>564898.81000000006</v>
      </c>
      <c r="M26" s="121">
        <v>0</v>
      </c>
      <c r="N26" s="121">
        <v>23413</v>
      </c>
      <c r="O26" s="121">
        <v>1688874.53</v>
      </c>
      <c r="P26" s="121">
        <v>0</v>
      </c>
      <c r="Q26" s="121">
        <v>5539</v>
      </c>
      <c r="R26" s="121">
        <v>1373543.74</v>
      </c>
      <c r="S26" s="124">
        <v>0</v>
      </c>
      <c r="T26" s="121">
        <v>1164</v>
      </c>
      <c r="U26" s="121">
        <v>647592.85</v>
      </c>
      <c r="V26" s="121">
        <v>0</v>
      </c>
      <c r="W26" s="121">
        <v>876</v>
      </c>
      <c r="X26" s="121">
        <v>868523.04</v>
      </c>
      <c r="Y26" s="121">
        <v>0</v>
      </c>
      <c r="Z26" s="121">
        <v>867</v>
      </c>
      <c r="AA26" s="121">
        <v>2397959.7000000002</v>
      </c>
      <c r="AB26" s="124">
        <v>0</v>
      </c>
      <c r="AC26" s="121">
        <v>609</v>
      </c>
      <c r="AD26" s="121">
        <v>15687765.49</v>
      </c>
      <c r="AE26" s="121">
        <v>0</v>
      </c>
      <c r="AF26" s="121">
        <v>110857</v>
      </c>
      <c r="AG26" s="121">
        <v>25450091.539999999</v>
      </c>
    </row>
    <row r="27" spans="1:33" s="24" customFormat="1" ht="11.25" customHeight="1" x14ac:dyDescent="0.2">
      <c r="A27" s="29" t="s">
        <v>46</v>
      </c>
      <c r="B27" s="121">
        <v>53207</v>
      </c>
      <c r="C27" s="121">
        <v>6888162.6399999997</v>
      </c>
      <c r="D27" s="121">
        <v>0</v>
      </c>
      <c r="E27" s="121">
        <v>29113</v>
      </c>
      <c r="F27" s="121">
        <v>1789060.44</v>
      </c>
      <c r="G27" s="121">
        <v>0</v>
      </c>
      <c r="H27" s="121">
        <v>46254</v>
      </c>
      <c r="I27" s="121">
        <v>4460919.45</v>
      </c>
      <c r="J27" s="124">
        <v>0</v>
      </c>
      <c r="K27" s="121">
        <v>36539</v>
      </c>
      <c r="L27" s="121">
        <v>5407399.4000000004</v>
      </c>
      <c r="M27" s="121">
        <v>0</v>
      </c>
      <c r="N27" s="121">
        <v>58309</v>
      </c>
      <c r="O27" s="121">
        <v>16970029.25</v>
      </c>
      <c r="P27" s="121">
        <v>0</v>
      </c>
      <c r="Q27" s="121">
        <v>14017</v>
      </c>
      <c r="R27" s="121">
        <v>12608867.18</v>
      </c>
      <c r="S27" s="124">
        <v>0</v>
      </c>
      <c r="T27" s="121">
        <v>2877</v>
      </c>
      <c r="U27" s="121">
        <v>5447738.0800000001</v>
      </c>
      <c r="V27" s="121">
        <v>0</v>
      </c>
      <c r="W27" s="121">
        <v>2146</v>
      </c>
      <c r="X27" s="121">
        <v>7697452.8700000001</v>
      </c>
      <c r="Y27" s="121">
        <v>0</v>
      </c>
      <c r="Z27" s="121">
        <v>1975</v>
      </c>
      <c r="AA27" s="121">
        <v>18482662.32</v>
      </c>
      <c r="AB27" s="124">
        <v>0</v>
      </c>
      <c r="AC27" s="121">
        <v>1430</v>
      </c>
      <c r="AD27" s="121">
        <v>151765573.11000001</v>
      </c>
      <c r="AE27" s="121">
        <v>0</v>
      </c>
      <c r="AF27" s="121">
        <v>245867</v>
      </c>
      <c r="AG27" s="121">
        <v>231517864.74000001</v>
      </c>
    </row>
    <row r="28" spans="1:33" s="24" customFormat="1" ht="11.25" customHeight="1" x14ac:dyDescent="0.2">
      <c r="A28" s="29" t="s">
        <v>47</v>
      </c>
      <c r="B28" s="121">
        <v>53254</v>
      </c>
      <c r="C28" s="121">
        <v>761359.13</v>
      </c>
      <c r="D28" s="121">
        <v>0</v>
      </c>
      <c r="E28" s="121">
        <v>29124</v>
      </c>
      <c r="F28" s="121">
        <v>177612.63</v>
      </c>
      <c r="G28" s="121">
        <v>0</v>
      </c>
      <c r="H28" s="121">
        <v>46271</v>
      </c>
      <c r="I28" s="121">
        <v>384394.83</v>
      </c>
      <c r="J28" s="124">
        <v>0</v>
      </c>
      <c r="K28" s="121">
        <v>36547</v>
      </c>
      <c r="L28" s="121">
        <v>435213.31</v>
      </c>
      <c r="M28" s="121">
        <v>0</v>
      </c>
      <c r="N28" s="121">
        <v>58317</v>
      </c>
      <c r="O28" s="121">
        <v>1515978.47</v>
      </c>
      <c r="P28" s="121">
        <v>0</v>
      </c>
      <c r="Q28" s="121">
        <v>14019</v>
      </c>
      <c r="R28" s="121">
        <v>1340897.26</v>
      </c>
      <c r="S28" s="124">
        <v>0</v>
      </c>
      <c r="T28" s="121">
        <v>2877</v>
      </c>
      <c r="U28" s="121">
        <v>618528.92000000004</v>
      </c>
      <c r="V28" s="121">
        <v>0</v>
      </c>
      <c r="W28" s="121">
        <v>2146</v>
      </c>
      <c r="X28" s="121">
        <v>883721.11</v>
      </c>
      <c r="Y28" s="121">
        <v>0</v>
      </c>
      <c r="Z28" s="121">
        <v>1975</v>
      </c>
      <c r="AA28" s="121">
        <v>2124755.5299999998</v>
      </c>
      <c r="AB28" s="124">
        <v>0</v>
      </c>
      <c r="AC28" s="121">
        <v>1431</v>
      </c>
      <c r="AD28" s="121">
        <v>17447405</v>
      </c>
      <c r="AE28" s="121">
        <v>0</v>
      </c>
      <c r="AF28" s="121">
        <v>245961</v>
      </c>
      <c r="AG28" s="121">
        <v>25689866.199999999</v>
      </c>
    </row>
    <row r="29" spans="1:33" s="24" customFormat="1" ht="11.25" customHeight="1" x14ac:dyDescent="0.2">
      <c r="A29" s="29" t="s">
        <v>48</v>
      </c>
      <c r="B29" s="98">
        <v>102280</v>
      </c>
      <c r="C29" s="82">
        <v>0.55949395330159102</v>
      </c>
      <c r="D29" s="98">
        <v>0</v>
      </c>
      <c r="E29" s="98">
        <v>43561</v>
      </c>
      <c r="F29" s="82">
        <v>0.997127645371648</v>
      </c>
      <c r="G29" s="98">
        <v>0</v>
      </c>
      <c r="H29" s="98">
        <v>61806</v>
      </c>
      <c r="I29" s="82">
        <v>0.992780023058627</v>
      </c>
      <c r="J29" s="91">
        <v>0</v>
      </c>
      <c r="K29" s="98">
        <v>43826</v>
      </c>
      <c r="L29" s="82">
        <v>0.98872648479930703</v>
      </c>
      <c r="M29" s="98">
        <v>0</v>
      </c>
      <c r="N29" s="98">
        <v>65713</v>
      </c>
      <c r="O29" s="82">
        <v>0.97350293024152301</v>
      </c>
      <c r="P29" s="98">
        <v>0</v>
      </c>
      <c r="Q29" s="98">
        <v>15650</v>
      </c>
      <c r="R29" s="82">
        <v>0.902725829493075</v>
      </c>
      <c r="S29" s="91">
        <v>0</v>
      </c>
      <c r="T29" s="98">
        <v>3275</v>
      </c>
      <c r="U29" s="82">
        <v>0.82558608519161403</v>
      </c>
      <c r="V29" s="98">
        <v>0</v>
      </c>
      <c r="W29" s="98">
        <v>2458</v>
      </c>
      <c r="X29" s="82">
        <v>0.73981564339343597</v>
      </c>
      <c r="Y29" s="98">
        <v>0</v>
      </c>
      <c r="Z29" s="98">
        <v>2195</v>
      </c>
      <c r="AA29" s="82">
        <v>0.50577325449618804</v>
      </c>
      <c r="AB29" s="91">
        <v>0</v>
      </c>
      <c r="AC29" s="98">
        <v>1420</v>
      </c>
      <c r="AD29" s="82">
        <v>0.28341802158984503</v>
      </c>
      <c r="AE29" s="98">
        <v>0</v>
      </c>
      <c r="AF29" s="98">
        <v>342184</v>
      </c>
      <c r="AG29" s="82">
        <v>0.481222683851387</v>
      </c>
    </row>
    <row r="30" spans="1:33" s="24" customFormat="1" ht="11.25" customHeight="1" x14ac:dyDescent="0.2">
      <c r="A30" s="30" t="s">
        <v>23</v>
      </c>
      <c r="B30" s="90">
        <v>52570</v>
      </c>
      <c r="C30" s="90">
        <v>471503.87</v>
      </c>
      <c r="D30" s="90">
        <v>0</v>
      </c>
      <c r="E30" s="90">
        <v>28983</v>
      </c>
      <c r="F30" s="90">
        <v>173849.2</v>
      </c>
      <c r="G30" s="90">
        <v>0</v>
      </c>
      <c r="H30" s="90">
        <v>45992</v>
      </c>
      <c r="I30" s="90">
        <v>371725.41</v>
      </c>
      <c r="J30" s="91">
        <v>0</v>
      </c>
      <c r="K30" s="90">
        <v>36203</v>
      </c>
      <c r="L30" s="90">
        <v>404786.65</v>
      </c>
      <c r="M30" s="90">
        <v>0</v>
      </c>
      <c r="N30" s="90">
        <v>57206</v>
      </c>
      <c r="O30" s="90">
        <v>1326276.56</v>
      </c>
      <c r="P30" s="90">
        <v>0</v>
      </c>
      <c r="Q30" s="90">
        <v>13592</v>
      </c>
      <c r="R30" s="90">
        <v>1100211.08</v>
      </c>
      <c r="S30" s="91">
        <v>0</v>
      </c>
      <c r="T30" s="90">
        <v>2781</v>
      </c>
      <c r="U30" s="90">
        <v>502157.82</v>
      </c>
      <c r="V30" s="90">
        <v>0</v>
      </c>
      <c r="W30" s="90">
        <v>2057</v>
      </c>
      <c r="X30" s="90">
        <v>613937.77</v>
      </c>
      <c r="Y30" s="90">
        <v>0</v>
      </c>
      <c r="Z30" s="90">
        <v>1850</v>
      </c>
      <c r="AA30" s="90">
        <v>1125042.6200000001</v>
      </c>
      <c r="AB30" s="91">
        <v>0</v>
      </c>
      <c r="AC30" s="90">
        <v>1345</v>
      </c>
      <c r="AD30" s="90">
        <v>3910981.34</v>
      </c>
      <c r="AE30" s="90">
        <v>0</v>
      </c>
      <c r="AF30" s="90">
        <v>242579</v>
      </c>
      <c r="AG30" s="90">
        <v>10000472.310000001</v>
      </c>
    </row>
    <row r="31" spans="1:33" s="24" customFormat="1" ht="11.25" customHeight="1" x14ac:dyDescent="0.2">
      <c r="A31" s="31" t="s">
        <v>49</v>
      </c>
      <c r="B31" s="98">
        <v>16109</v>
      </c>
      <c r="C31" s="98">
        <v>3199147.87</v>
      </c>
      <c r="D31" s="98">
        <v>0</v>
      </c>
      <c r="E31" s="98">
        <v>5112</v>
      </c>
      <c r="F31" s="98">
        <v>634332.71</v>
      </c>
      <c r="G31" s="98">
        <v>0</v>
      </c>
      <c r="H31" s="98">
        <v>12053</v>
      </c>
      <c r="I31" s="98">
        <v>2620201.58</v>
      </c>
      <c r="J31" s="91">
        <v>0</v>
      </c>
      <c r="K31" s="98">
        <v>14900</v>
      </c>
      <c r="L31" s="98">
        <v>6045265.21</v>
      </c>
      <c r="M31" s="98">
        <v>0</v>
      </c>
      <c r="N31" s="98">
        <v>66233</v>
      </c>
      <c r="O31" s="98">
        <v>78777200.510000005</v>
      </c>
      <c r="P31" s="98">
        <v>0</v>
      </c>
      <c r="Q31" s="98">
        <v>19373</v>
      </c>
      <c r="R31" s="98">
        <v>96982137</v>
      </c>
      <c r="S31" s="91">
        <v>0</v>
      </c>
      <c r="T31" s="98">
        <v>4337</v>
      </c>
      <c r="U31" s="98">
        <v>49187087.939999998</v>
      </c>
      <c r="V31" s="98">
        <v>0</v>
      </c>
      <c r="W31" s="98">
        <v>3334</v>
      </c>
      <c r="X31" s="98">
        <v>66635093.060000002</v>
      </c>
      <c r="Y31" s="98">
        <v>0</v>
      </c>
      <c r="Z31" s="98">
        <v>3021</v>
      </c>
      <c r="AA31" s="98">
        <v>156780964.5</v>
      </c>
      <c r="AB31" s="91">
        <v>0</v>
      </c>
      <c r="AC31" s="98">
        <v>1867</v>
      </c>
      <c r="AD31" s="98">
        <v>1877310376.3599999</v>
      </c>
      <c r="AE31" s="98">
        <v>0</v>
      </c>
      <c r="AF31" s="98">
        <v>146339</v>
      </c>
      <c r="AG31" s="98">
        <v>2338171806.7399998</v>
      </c>
    </row>
    <row r="32" spans="1:33" s="24" customFormat="1" ht="11.25" customHeight="1" x14ac:dyDescent="0.2">
      <c r="A32" s="28" t="s">
        <v>21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88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88">
        <v>0</v>
      </c>
      <c r="T32" s="94">
        <v>0</v>
      </c>
      <c r="U32" s="94">
        <v>0</v>
      </c>
      <c r="V32" s="94">
        <v>0</v>
      </c>
      <c r="W32" s="94">
        <v>0</v>
      </c>
      <c r="X32" s="94">
        <v>0</v>
      </c>
      <c r="Y32" s="94">
        <v>0</v>
      </c>
      <c r="Z32" s="94">
        <v>0</v>
      </c>
      <c r="AA32" s="94">
        <v>0</v>
      </c>
      <c r="AB32" s="88">
        <v>0</v>
      </c>
      <c r="AC32" s="94">
        <v>0</v>
      </c>
      <c r="AD32" s="94">
        <v>0</v>
      </c>
      <c r="AE32" s="94">
        <v>0</v>
      </c>
      <c r="AF32" s="94">
        <v>0</v>
      </c>
      <c r="AG32" s="94">
        <v>0</v>
      </c>
    </row>
    <row r="33" spans="1:33" s="24" customFormat="1" ht="11.25" customHeight="1" x14ac:dyDescent="0.2">
      <c r="A33" s="28" t="s">
        <v>50</v>
      </c>
      <c r="B33" s="95">
        <v>45789</v>
      </c>
      <c r="C33" s="95">
        <v>6803228.4900000002</v>
      </c>
      <c r="D33" s="95">
        <v>0</v>
      </c>
      <c r="E33" s="95">
        <v>29666</v>
      </c>
      <c r="F33" s="95">
        <v>3349741.94</v>
      </c>
      <c r="G33" s="95">
        <v>0</v>
      </c>
      <c r="H33" s="95">
        <v>43422</v>
      </c>
      <c r="I33" s="95">
        <v>7978646.1900000004</v>
      </c>
      <c r="J33" s="88">
        <v>0</v>
      </c>
      <c r="K33" s="95">
        <v>29699</v>
      </c>
      <c r="L33" s="95">
        <v>8870280.6799999997</v>
      </c>
      <c r="M33" s="95">
        <v>0</v>
      </c>
      <c r="N33" s="95">
        <v>42298</v>
      </c>
      <c r="O33" s="95">
        <v>26972243.120000001</v>
      </c>
      <c r="P33" s="95">
        <v>0</v>
      </c>
      <c r="Q33" s="95">
        <v>10839</v>
      </c>
      <c r="R33" s="95">
        <v>18696518.530000001</v>
      </c>
      <c r="S33" s="88">
        <v>0</v>
      </c>
      <c r="T33" s="95">
        <v>2617</v>
      </c>
      <c r="U33" s="95">
        <v>8063888.5899999999</v>
      </c>
      <c r="V33" s="95">
        <v>0</v>
      </c>
      <c r="W33" s="95">
        <v>2110</v>
      </c>
      <c r="X33" s="95">
        <v>9785999.1400000006</v>
      </c>
      <c r="Y33" s="95">
        <v>0</v>
      </c>
      <c r="Z33" s="95">
        <v>2094</v>
      </c>
      <c r="AA33" s="95">
        <v>16948387.190000001</v>
      </c>
      <c r="AB33" s="88">
        <v>0</v>
      </c>
      <c r="AC33" s="95">
        <v>1492</v>
      </c>
      <c r="AD33" s="95">
        <v>48380821.57</v>
      </c>
      <c r="AE33" s="95">
        <v>0</v>
      </c>
      <c r="AF33" s="95">
        <v>210026</v>
      </c>
      <c r="AG33" s="95">
        <v>155849755.44</v>
      </c>
    </row>
    <row r="34" spans="1:33" s="24" customFormat="1" ht="11.25" customHeight="1" x14ac:dyDescent="0.2">
      <c r="A34" s="8" t="s">
        <v>51</v>
      </c>
      <c r="B34" s="94">
        <v>45360</v>
      </c>
      <c r="C34" s="94">
        <v>5798518.4000000004</v>
      </c>
      <c r="D34" s="94">
        <v>0</v>
      </c>
      <c r="E34" s="94">
        <v>29601</v>
      </c>
      <c r="F34" s="94">
        <v>3295745.03</v>
      </c>
      <c r="G34" s="94">
        <v>0</v>
      </c>
      <c r="H34" s="94">
        <v>43228</v>
      </c>
      <c r="I34" s="94">
        <v>7940345.79</v>
      </c>
      <c r="J34" s="88">
        <v>0</v>
      </c>
      <c r="K34" s="94">
        <v>29468</v>
      </c>
      <c r="L34" s="94">
        <v>8784862.8200000003</v>
      </c>
      <c r="M34" s="94">
        <v>0</v>
      </c>
      <c r="N34" s="94">
        <v>41403</v>
      </c>
      <c r="O34" s="94">
        <v>26322739.239999998</v>
      </c>
      <c r="P34" s="94">
        <v>0</v>
      </c>
      <c r="Q34" s="94">
        <v>9894</v>
      </c>
      <c r="R34" s="94">
        <v>17048427.59</v>
      </c>
      <c r="S34" s="88">
        <v>0</v>
      </c>
      <c r="T34" s="94">
        <v>2146</v>
      </c>
      <c r="U34" s="94">
        <v>6769843.8200000003</v>
      </c>
      <c r="V34" s="94">
        <v>0</v>
      </c>
      <c r="W34" s="94">
        <v>1520</v>
      </c>
      <c r="X34" s="94">
        <v>7255688.6600000001</v>
      </c>
      <c r="Y34" s="94">
        <v>0</v>
      </c>
      <c r="Z34" s="94">
        <v>1132</v>
      </c>
      <c r="AA34" s="94">
        <v>9970117.9600000009</v>
      </c>
      <c r="AB34" s="88">
        <v>0</v>
      </c>
      <c r="AC34" s="94">
        <v>538</v>
      </c>
      <c r="AD34" s="94">
        <v>17704705</v>
      </c>
      <c r="AE34" s="94">
        <v>0</v>
      </c>
      <c r="AF34" s="94">
        <v>204290</v>
      </c>
      <c r="AG34" s="94">
        <v>110890994.31</v>
      </c>
    </row>
    <row r="35" spans="1:33" s="24" customFormat="1" ht="11.25" customHeight="1" x14ac:dyDescent="0.2">
      <c r="A35" s="8" t="s">
        <v>52</v>
      </c>
      <c r="B35" s="98">
        <v>429</v>
      </c>
      <c r="C35" s="98">
        <v>1004710.09</v>
      </c>
      <c r="D35" s="98">
        <v>0</v>
      </c>
      <c r="E35" s="98">
        <v>65</v>
      </c>
      <c r="F35" s="98">
        <v>53996.91</v>
      </c>
      <c r="G35" s="98">
        <v>0</v>
      </c>
      <c r="H35" s="98">
        <v>194</v>
      </c>
      <c r="I35" s="98">
        <v>38300.400000000001</v>
      </c>
      <c r="J35" s="91">
        <v>0</v>
      </c>
      <c r="K35" s="98">
        <v>231</v>
      </c>
      <c r="L35" s="98">
        <v>85417.86</v>
      </c>
      <c r="M35" s="98">
        <v>0</v>
      </c>
      <c r="N35" s="98">
        <v>895</v>
      </c>
      <c r="O35" s="98">
        <v>649503.88</v>
      </c>
      <c r="P35" s="98">
        <v>0</v>
      </c>
      <c r="Q35" s="98">
        <v>945</v>
      </c>
      <c r="R35" s="98">
        <v>1648090.94</v>
      </c>
      <c r="S35" s="91">
        <v>0</v>
      </c>
      <c r="T35" s="98">
        <v>471</v>
      </c>
      <c r="U35" s="98">
        <v>1294044.77</v>
      </c>
      <c r="V35" s="98">
        <v>0</v>
      </c>
      <c r="W35" s="98">
        <v>590</v>
      </c>
      <c r="X35" s="98">
        <v>2530310.48</v>
      </c>
      <c r="Y35" s="98">
        <v>0</v>
      </c>
      <c r="Z35" s="98">
        <v>962</v>
      </c>
      <c r="AA35" s="98">
        <v>6978269.2400000002</v>
      </c>
      <c r="AB35" s="91">
        <v>0</v>
      </c>
      <c r="AC35" s="98">
        <v>954</v>
      </c>
      <c r="AD35" s="98">
        <v>30676116.57</v>
      </c>
      <c r="AE35" s="98">
        <v>0</v>
      </c>
      <c r="AF35" s="98">
        <v>5736</v>
      </c>
      <c r="AG35" s="98">
        <v>44958761.130000003</v>
      </c>
    </row>
    <row r="36" spans="1:33" s="24" customFormat="1" ht="11.25" customHeight="1" x14ac:dyDescent="0.2">
      <c r="A36" s="30" t="s">
        <v>21</v>
      </c>
      <c r="B36" s="90">
        <v>45794</v>
      </c>
      <c r="C36" s="90">
        <v>202680.42</v>
      </c>
      <c r="D36" s="90">
        <v>0</v>
      </c>
      <c r="E36" s="90">
        <v>29670</v>
      </c>
      <c r="F36" s="90">
        <v>59688.01</v>
      </c>
      <c r="G36" s="90">
        <v>0</v>
      </c>
      <c r="H36" s="90">
        <v>43432</v>
      </c>
      <c r="I36" s="90">
        <v>144061.96</v>
      </c>
      <c r="J36" s="91">
        <v>0</v>
      </c>
      <c r="K36" s="90">
        <v>29702</v>
      </c>
      <c r="L36" s="90">
        <v>167787.23</v>
      </c>
      <c r="M36" s="90">
        <v>0</v>
      </c>
      <c r="N36" s="90">
        <v>42305</v>
      </c>
      <c r="O36" s="90">
        <v>634390.56000000006</v>
      </c>
      <c r="P36" s="90">
        <v>0</v>
      </c>
      <c r="Q36" s="90">
        <v>10839</v>
      </c>
      <c r="R36" s="90">
        <v>628923.72</v>
      </c>
      <c r="S36" s="91">
        <v>0</v>
      </c>
      <c r="T36" s="90">
        <v>2617</v>
      </c>
      <c r="U36" s="90">
        <v>316411.5</v>
      </c>
      <c r="V36" s="90">
        <v>0</v>
      </c>
      <c r="W36" s="90">
        <v>2110</v>
      </c>
      <c r="X36" s="90">
        <v>404047.27</v>
      </c>
      <c r="Y36" s="90">
        <v>0</v>
      </c>
      <c r="Z36" s="90">
        <v>2095</v>
      </c>
      <c r="AA36" s="90">
        <v>716021.18</v>
      </c>
      <c r="AB36" s="91">
        <v>0</v>
      </c>
      <c r="AC36" s="90">
        <v>1492</v>
      </c>
      <c r="AD36" s="90">
        <v>2053000.18</v>
      </c>
      <c r="AE36" s="90">
        <v>0</v>
      </c>
      <c r="AF36" s="90">
        <v>210056</v>
      </c>
      <c r="AG36" s="90">
        <v>5327012.0199999996</v>
      </c>
    </row>
    <row r="37" spans="1:33" s="24" customFormat="1" ht="11.25" customHeight="1" thickBot="1" x14ac:dyDescent="0.25">
      <c r="A37" s="32" t="s">
        <v>4</v>
      </c>
      <c r="B37" s="101">
        <v>77393</v>
      </c>
      <c r="C37" s="101">
        <v>674184.28</v>
      </c>
      <c r="D37" s="101">
        <v>0</v>
      </c>
      <c r="E37" s="101">
        <v>41117</v>
      </c>
      <c r="F37" s="101">
        <v>233537.21</v>
      </c>
      <c r="G37" s="101">
        <v>0</v>
      </c>
      <c r="H37" s="101">
        <v>61100</v>
      </c>
      <c r="I37" s="101">
        <v>515787.37</v>
      </c>
      <c r="J37" s="104">
        <v>0</v>
      </c>
      <c r="K37" s="101">
        <v>45418</v>
      </c>
      <c r="L37" s="101">
        <v>572573.88</v>
      </c>
      <c r="M37" s="101">
        <v>0</v>
      </c>
      <c r="N37" s="101">
        <v>70810</v>
      </c>
      <c r="O37" s="101">
        <v>1960667.12</v>
      </c>
      <c r="P37" s="101">
        <v>0</v>
      </c>
      <c r="Q37" s="101">
        <v>17685</v>
      </c>
      <c r="R37" s="101">
        <v>1729134.8</v>
      </c>
      <c r="S37" s="104">
        <v>0</v>
      </c>
      <c r="T37" s="101">
        <v>3861</v>
      </c>
      <c r="U37" s="101">
        <v>818569.32</v>
      </c>
      <c r="V37" s="101">
        <v>0</v>
      </c>
      <c r="W37" s="101">
        <v>2979</v>
      </c>
      <c r="X37" s="101">
        <v>1017985.04</v>
      </c>
      <c r="Y37" s="101">
        <v>0</v>
      </c>
      <c r="Z37" s="101">
        <v>2746</v>
      </c>
      <c r="AA37" s="101">
        <v>1841063.8</v>
      </c>
      <c r="AB37" s="104">
        <v>0</v>
      </c>
      <c r="AC37" s="101">
        <v>1862</v>
      </c>
      <c r="AD37" s="101">
        <v>5963981.5199999996</v>
      </c>
      <c r="AE37" s="101">
        <v>0</v>
      </c>
      <c r="AF37" s="101">
        <v>324971</v>
      </c>
      <c r="AG37" s="101">
        <v>15327484.33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9A7E-B208-4DC8-8ED5-161612748742}">
  <sheetPr codeName="Feuil9">
    <tabColor theme="9" tint="0.39997558519241921"/>
  </sheetPr>
  <dimension ref="A1:DD41"/>
  <sheetViews>
    <sheetView zoomScale="115" zoomScaleNormal="115" workbookViewId="0"/>
  </sheetViews>
  <sheetFormatPr baseColWidth="10" defaultRowHeight="14.4" x14ac:dyDescent="0.3"/>
  <cols>
    <col min="1" max="1" width="33.5546875" customWidth="1"/>
    <col min="4" max="4" width="2.6640625" customWidth="1"/>
    <col min="7" max="7" width="2.6640625" customWidth="1"/>
    <col min="10" max="10" width="2.6640625" customWidth="1"/>
    <col min="13" max="13" width="2.6640625" customWidth="1"/>
    <col min="16" max="16" width="2.6640625" customWidth="1"/>
    <col min="19" max="19" width="2.6640625" customWidth="1"/>
    <col min="22" max="22" width="2.6640625" customWidth="1"/>
    <col min="25" max="25" width="2.6640625" customWidth="1"/>
    <col min="28" max="28" width="2.6640625" customWidth="1"/>
    <col min="31" max="31" width="2.6640625" customWidth="1"/>
    <col min="34" max="34" width="2.6640625" customWidth="1"/>
    <col min="37" max="37" width="2.6640625" customWidth="1"/>
    <col min="40" max="40" width="2.6640625" customWidth="1"/>
    <col min="43" max="43" width="2.6640625" customWidth="1"/>
    <col min="46" max="46" width="2.6640625" customWidth="1"/>
    <col min="49" max="49" width="2.6640625" customWidth="1"/>
    <col min="52" max="52" width="2.6640625" customWidth="1"/>
    <col min="55" max="55" width="2.6640625" customWidth="1"/>
    <col min="58" max="58" width="2.6640625" customWidth="1"/>
    <col min="61" max="61" width="2.6640625" customWidth="1"/>
    <col min="64" max="64" width="2.6640625" customWidth="1"/>
    <col min="67" max="67" width="2.6640625" customWidth="1"/>
    <col min="70" max="70" width="2.6640625" customWidth="1"/>
    <col min="73" max="73" width="2.6640625" customWidth="1"/>
    <col min="76" max="76" width="2.6640625" customWidth="1"/>
    <col min="79" max="79" width="2.6640625" customWidth="1"/>
    <col min="82" max="82" width="2.6640625" customWidth="1"/>
    <col min="85" max="85" width="2.6640625" customWidth="1"/>
    <col min="88" max="88" width="2.6640625" customWidth="1"/>
    <col min="91" max="91" width="2.6640625" customWidth="1"/>
    <col min="94" max="94" width="2.6640625" customWidth="1"/>
    <col min="97" max="97" width="2.6640625" customWidth="1"/>
    <col min="100" max="100" width="2.6640625" customWidth="1"/>
    <col min="103" max="103" width="2.6640625" customWidth="1"/>
    <col min="106" max="106" width="2.6640625" customWidth="1"/>
  </cols>
  <sheetData>
    <row r="1" spans="1:108" ht="11.25" customHeight="1" x14ac:dyDescent="0.3">
      <c r="A1" s="1" t="s">
        <v>99</v>
      </c>
    </row>
    <row r="2" spans="1:108" ht="11.25" customHeight="1" x14ac:dyDescent="0.3"/>
    <row r="3" spans="1:108" ht="11.25" customHeight="1" x14ac:dyDescent="0.3">
      <c r="A3" s="2" t="str">
        <f>'Liste des tableaux'!B8</f>
        <v>Statistiques fiscales détaillées des sociétés selon le secteur d’activité économique et la taille des entreprises – 2021</v>
      </c>
    </row>
    <row r="4" spans="1:108" ht="11.25" customHeight="1" thickBot="1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s="24" customFormat="1" ht="11.25" customHeight="1" x14ac:dyDescent="0.2">
      <c r="A5" s="5"/>
      <c r="B5" s="192" t="s">
        <v>86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N5" s="192" t="s">
        <v>87</v>
      </c>
      <c r="O5" s="192"/>
      <c r="P5" s="192"/>
      <c r="Q5" s="192"/>
      <c r="R5" s="192"/>
      <c r="S5" s="192"/>
      <c r="T5" s="192"/>
      <c r="U5" s="192"/>
      <c r="V5" s="192"/>
      <c r="W5" s="192"/>
      <c r="X5" s="192"/>
      <c r="Z5" s="192" t="s">
        <v>88</v>
      </c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L5" s="192" t="s">
        <v>89</v>
      </c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X5" s="192" t="s">
        <v>90</v>
      </c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J5" s="192" t="s">
        <v>91</v>
      </c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V5" s="192" t="s">
        <v>92</v>
      </c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H5" s="192" t="s">
        <v>93</v>
      </c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T5" s="192" t="s">
        <v>94</v>
      </c>
      <c r="CU5" s="192"/>
      <c r="CV5" s="192"/>
      <c r="CW5" s="192"/>
      <c r="CX5" s="192"/>
      <c r="CY5" s="192"/>
      <c r="CZ5" s="192"/>
      <c r="DA5" s="192"/>
      <c r="DB5" s="192"/>
      <c r="DC5" s="192"/>
      <c r="DD5" s="192"/>
    </row>
    <row r="6" spans="1:108" s="24" customFormat="1" ht="11.25" customHeight="1" x14ac:dyDescent="0.2">
      <c r="A6" s="5"/>
      <c r="B6" s="193" t="s">
        <v>95</v>
      </c>
      <c r="C6" s="193"/>
      <c r="D6" s="26"/>
      <c r="E6" s="193" t="s">
        <v>96</v>
      </c>
      <c r="F6" s="193"/>
      <c r="G6" s="26"/>
      <c r="H6" s="193" t="s">
        <v>97</v>
      </c>
      <c r="I6" s="193"/>
      <c r="J6" s="26"/>
      <c r="K6" s="193" t="s">
        <v>98</v>
      </c>
      <c r="L6" s="193"/>
      <c r="N6" s="193" t="s">
        <v>95</v>
      </c>
      <c r="O6" s="193"/>
      <c r="P6" s="26"/>
      <c r="Q6" s="193" t="s">
        <v>96</v>
      </c>
      <c r="R6" s="193"/>
      <c r="S6" s="26"/>
      <c r="T6" s="193" t="s">
        <v>97</v>
      </c>
      <c r="U6" s="193"/>
      <c r="V6" s="26"/>
      <c r="W6" s="193" t="s">
        <v>98</v>
      </c>
      <c r="X6" s="193"/>
      <c r="Z6" s="193" t="s">
        <v>95</v>
      </c>
      <c r="AA6" s="193"/>
      <c r="AB6" s="26"/>
      <c r="AC6" s="193" t="s">
        <v>96</v>
      </c>
      <c r="AD6" s="193"/>
      <c r="AE6" s="26"/>
      <c r="AF6" s="193" t="s">
        <v>97</v>
      </c>
      <c r="AG6" s="193"/>
      <c r="AH6" s="26"/>
      <c r="AI6" s="193" t="s">
        <v>98</v>
      </c>
      <c r="AJ6" s="193"/>
      <c r="AL6" s="193" t="s">
        <v>95</v>
      </c>
      <c r="AM6" s="193"/>
      <c r="AN6" s="26"/>
      <c r="AO6" s="193" t="s">
        <v>96</v>
      </c>
      <c r="AP6" s="193"/>
      <c r="AQ6" s="26"/>
      <c r="AR6" s="193" t="s">
        <v>97</v>
      </c>
      <c r="AS6" s="193"/>
      <c r="AT6" s="26"/>
      <c r="AU6" s="193" t="s">
        <v>98</v>
      </c>
      <c r="AV6" s="193"/>
      <c r="AX6" s="193" t="s">
        <v>95</v>
      </c>
      <c r="AY6" s="193"/>
      <c r="AZ6" s="26"/>
      <c r="BA6" s="193" t="s">
        <v>96</v>
      </c>
      <c r="BB6" s="193"/>
      <c r="BC6" s="26"/>
      <c r="BD6" s="193" t="s">
        <v>97</v>
      </c>
      <c r="BE6" s="193"/>
      <c r="BF6" s="26"/>
      <c r="BG6" s="193" t="s">
        <v>98</v>
      </c>
      <c r="BH6" s="193"/>
      <c r="BJ6" s="193" t="s">
        <v>95</v>
      </c>
      <c r="BK6" s="193"/>
      <c r="BL6" s="26"/>
      <c r="BM6" s="193" t="s">
        <v>96</v>
      </c>
      <c r="BN6" s="193"/>
      <c r="BO6" s="26"/>
      <c r="BP6" s="193" t="s">
        <v>97</v>
      </c>
      <c r="BQ6" s="193"/>
      <c r="BR6" s="26"/>
      <c r="BS6" s="193" t="s">
        <v>98</v>
      </c>
      <c r="BT6" s="193"/>
      <c r="BV6" s="193" t="s">
        <v>95</v>
      </c>
      <c r="BW6" s="193"/>
      <c r="BX6" s="26"/>
      <c r="BY6" s="193" t="s">
        <v>96</v>
      </c>
      <c r="BZ6" s="193"/>
      <c r="CA6" s="26"/>
      <c r="CB6" s="193" t="s">
        <v>97</v>
      </c>
      <c r="CC6" s="193"/>
      <c r="CD6" s="26"/>
      <c r="CE6" s="193" t="s">
        <v>98</v>
      </c>
      <c r="CF6" s="193"/>
      <c r="CH6" s="193" t="s">
        <v>95</v>
      </c>
      <c r="CI6" s="193"/>
      <c r="CJ6" s="26"/>
      <c r="CK6" s="193" t="s">
        <v>96</v>
      </c>
      <c r="CL6" s="193"/>
      <c r="CM6" s="26"/>
      <c r="CN6" s="193" t="s">
        <v>97</v>
      </c>
      <c r="CO6" s="193"/>
      <c r="CP6" s="26"/>
      <c r="CQ6" s="193" t="s">
        <v>98</v>
      </c>
      <c r="CR6" s="193"/>
      <c r="CT6" s="193" t="s">
        <v>95</v>
      </c>
      <c r="CU6" s="193"/>
      <c r="CV6" s="26"/>
      <c r="CW6" s="193" t="s">
        <v>96</v>
      </c>
      <c r="CX6" s="193"/>
      <c r="CY6" s="26"/>
      <c r="CZ6" s="193" t="s">
        <v>97</v>
      </c>
      <c r="DA6" s="193"/>
      <c r="DB6" s="26"/>
      <c r="DC6" s="193" t="s">
        <v>98</v>
      </c>
      <c r="DD6" s="193"/>
    </row>
    <row r="7" spans="1:108" s="24" customFormat="1" ht="11.25" customHeight="1" x14ac:dyDescent="0.2">
      <c r="A7" s="9"/>
      <c r="B7" s="11" t="s">
        <v>16</v>
      </c>
      <c r="C7" s="11" t="s">
        <v>25</v>
      </c>
      <c r="D7" s="11"/>
      <c r="E7" s="11" t="s">
        <v>16</v>
      </c>
      <c r="F7" s="11" t="s">
        <v>25</v>
      </c>
      <c r="G7" s="11"/>
      <c r="H7" s="11" t="s">
        <v>16</v>
      </c>
      <c r="I7" s="11" t="s">
        <v>25</v>
      </c>
      <c r="J7" s="11"/>
      <c r="K7" s="11" t="s">
        <v>16</v>
      </c>
      <c r="L7" s="11" t="s">
        <v>25</v>
      </c>
      <c r="M7" s="27"/>
      <c r="N7" s="11" t="s">
        <v>16</v>
      </c>
      <c r="O7" s="11" t="s">
        <v>25</v>
      </c>
      <c r="P7" s="11"/>
      <c r="Q7" s="11" t="s">
        <v>16</v>
      </c>
      <c r="R7" s="11" t="s">
        <v>25</v>
      </c>
      <c r="S7" s="11"/>
      <c r="T7" s="11" t="s">
        <v>16</v>
      </c>
      <c r="U7" s="11" t="s">
        <v>25</v>
      </c>
      <c r="V7" s="11"/>
      <c r="W7" s="11" t="s">
        <v>16</v>
      </c>
      <c r="X7" s="11" t="s">
        <v>25</v>
      </c>
      <c r="Y7" s="27"/>
      <c r="Z7" s="11" t="s">
        <v>16</v>
      </c>
      <c r="AA7" s="11" t="s">
        <v>25</v>
      </c>
      <c r="AB7" s="11"/>
      <c r="AC7" s="11" t="s">
        <v>16</v>
      </c>
      <c r="AD7" s="11" t="s">
        <v>25</v>
      </c>
      <c r="AE7" s="11"/>
      <c r="AF7" s="11" t="s">
        <v>16</v>
      </c>
      <c r="AG7" s="11" t="s">
        <v>25</v>
      </c>
      <c r="AH7" s="11"/>
      <c r="AI7" s="11" t="s">
        <v>16</v>
      </c>
      <c r="AJ7" s="11" t="s">
        <v>25</v>
      </c>
      <c r="AK7" s="27"/>
      <c r="AL7" s="11" t="s">
        <v>16</v>
      </c>
      <c r="AM7" s="11" t="s">
        <v>25</v>
      </c>
      <c r="AN7" s="11"/>
      <c r="AO7" s="11" t="s">
        <v>16</v>
      </c>
      <c r="AP7" s="11" t="s">
        <v>25</v>
      </c>
      <c r="AQ7" s="11"/>
      <c r="AR7" s="11" t="s">
        <v>16</v>
      </c>
      <c r="AS7" s="11" t="s">
        <v>25</v>
      </c>
      <c r="AT7" s="11"/>
      <c r="AU7" s="11" t="s">
        <v>16</v>
      </c>
      <c r="AV7" s="11" t="s">
        <v>25</v>
      </c>
      <c r="AW7" s="27"/>
      <c r="AX7" s="11" t="s">
        <v>16</v>
      </c>
      <c r="AY7" s="11" t="s">
        <v>25</v>
      </c>
      <c r="AZ7" s="11"/>
      <c r="BA7" s="11" t="s">
        <v>16</v>
      </c>
      <c r="BB7" s="11" t="s">
        <v>25</v>
      </c>
      <c r="BC7" s="11"/>
      <c r="BD7" s="11" t="s">
        <v>16</v>
      </c>
      <c r="BE7" s="11" t="s">
        <v>25</v>
      </c>
      <c r="BF7" s="11"/>
      <c r="BG7" s="11" t="s">
        <v>16</v>
      </c>
      <c r="BH7" s="11" t="s">
        <v>25</v>
      </c>
      <c r="BI7" s="27"/>
      <c r="BJ7" s="11" t="s">
        <v>16</v>
      </c>
      <c r="BK7" s="11" t="s">
        <v>25</v>
      </c>
      <c r="BL7" s="11"/>
      <c r="BM7" s="11" t="s">
        <v>16</v>
      </c>
      <c r="BN7" s="11" t="s">
        <v>25</v>
      </c>
      <c r="BO7" s="11"/>
      <c r="BP7" s="11" t="s">
        <v>16</v>
      </c>
      <c r="BQ7" s="11" t="s">
        <v>25</v>
      </c>
      <c r="BR7" s="11"/>
      <c r="BS7" s="11" t="s">
        <v>16</v>
      </c>
      <c r="BT7" s="11" t="s">
        <v>25</v>
      </c>
      <c r="BU7" s="27"/>
      <c r="BV7" s="11" t="s">
        <v>16</v>
      </c>
      <c r="BW7" s="11" t="s">
        <v>25</v>
      </c>
      <c r="BX7" s="11"/>
      <c r="BY7" s="11" t="s">
        <v>16</v>
      </c>
      <c r="BZ7" s="11" t="s">
        <v>25</v>
      </c>
      <c r="CA7" s="11"/>
      <c r="CB7" s="11" t="s">
        <v>16</v>
      </c>
      <c r="CC7" s="11" t="s">
        <v>25</v>
      </c>
      <c r="CD7" s="11"/>
      <c r="CE7" s="11" t="s">
        <v>16</v>
      </c>
      <c r="CF7" s="11" t="s">
        <v>25</v>
      </c>
      <c r="CG7" s="27"/>
      <c r="CH7" s="11" t="s">
        <v>16</v>
      </c>
      <c r="CI7" s="11" t="s">
        <v>25</v>
      </c>
      <c r="CJ7" s="11"/>
      <c r="CK7" s="11" t="s">
        <v>16</v>
      </c>
      <c r="CL7" s="11" t="s">
        <v>25</v>
      </c>
      <c r="CM7" s="11"/>
      <c r="CN7" s="11" t="s">
        <v>16</v>
      </c>
      <c r="CO7" s="11" t="s">
        <v>25</v>
      </c>
      <c r="CP7" s="11"/>
      <c r="CQ7" s="11" t="s">
        <v>16</v>
      </c>
      <c r="CR7" s="11" t="s">
        <v>25</v>
      </c>
      <c r="CS7" s="27"/>
      <c r="CT7" s="11" t="s">
        <v>16</v>
      </c>
      <c r="CU7" s="11" t="s">
        <v>25</v>
      </c>
      <c r="CV7" s="11"/>
      <c r="CW7" s="11" t="s">
        <v>16</v>
      </c>
      <c r="CX7" s="11" t="s">
        <v>25</v>
      </c>
      <c r="CY7" s="11"/>
      <c r="CZ7" s="11" t="s">
        <v>16</v>
      </c>
      <c r="DA7" s="11" t="s">
        <v>25</v>
      </c>
      <c r="DB7" s="11"/>
      <c r="DC7" s="11" t="s">
        <v>16</v>
      </c>
      <c r="DD7" s="11" t="s">
        <v>25</v>
      </c>
    </row>
    <row r="8" spans="1:108" s="24" customFormat="1" ht="11.25" customHeight="1" x14ac:dyDescent="0.2">
      <c r="A8" s="28" t="s">
        <v>26</v>
      </c>
      <c r="B8" s="120">
        <v>20398</v>
      </c>
      <c r="C8" s="120">
        <v>0</v>
      </c>
      <c r="D8" s="120">
        <v>0</v>
      </c>
      <c r="E8" s="120">
        <v>418</v>
      </c>
      <c r="F8" s="120">
        <v>0</v>
      </c>
      <c r="G8" s="120">
        <v>0</v>
      </c>
      <c r="H8" s="120">
        <v>85</v>
      </c>
      <c r="I8" s="120">
        <v>0</v>
      </c>
      <c r="J8" s="120">
        <v>0</v>
      </c>
      <c r="K8" s="120">
        <v>20901</v>
      </c>
      <c r="L8" s="121">
        <v>0</v>
      </c>
      <c r="M8" s="124">
        <v>0</v>
      </c>
      <c r="N8" s="120">
        <v>1009</v>
      </c>
      <c r="O8" s="120">
        <v>0</v>
      </c>
      <c r="P8" s="120">
        <v>0</v>
      </c>
      <c r="Q8" s="120">
        <v>110</v>
      </c>
      <c r="R8" s="120">
        <v>0</v>
      </c>
      <c r="S8" s="120">
        <v>0</v>
      </c>
      <c r="T8" s="120">
        <v>106</v>
      </c>
      <c r="U8" s="120">
        <v>0</v>
      </c>
      <c r="V8" s="120">
        <v>0</v>
      </c>
      <c r="W8" s="120">
        <v>1225</v>
      </c>
      <c r="X8" s="121">
        <v>0</v>
      </c>
      <c r="Y8" s="124">
        <v>0</v>
      </c>
      <c r="Z8" s="120">
        <v>21890</v>
      </c>
      <c r="AA8" s="120">
        <v>0</v>
      </c>
      <c r="AB8" s="120">
        <v>0</v>
      </c>
      <c r="AC8" s="120">
        <v>1651</v>
      </c>
      <c r="AD8" s="120">
        <v>0</v>
      </c>
      <c r="AE8" s="120">
        <v>0</v>
      </c>
      <c r="AF8" s="120">
        <v>994</v>
      </c>
      <c r="AG8" s="120">
        <v>0</v>
      </c>
      <c r="AH8" s="120">
        <v>0</v>
      </c>
      <c r="AI8" s="120">
        <v>24535</v>
      </c>
      <c r="AJ8" s="121">
        <v>0</v>
      </c>
      <c r="AK8" s="124">
        <v>0</v>
      </c>
      <c r="AL8" s="120">
        <v>57513</v>
      </c>
      <c r="AM8" s="120">
        <v>0</v>
      </c>
      <c r="AN8" s="120">
        <v>0</v>
      </c>
      <c r="AO8" s="120">
        <v>1533</v>
      </c>
      <c r="AP8" s="120">
        <v>0</v>
      </c>
      <c r="AQ8" s="120">
        <v>0</v>
      </c>
      <c r="AR8" s="120">
        <v>311</v>
      </c>
      <c r="AS8" s="120">
        <v>0</v>
      </c>
      <c r="AT8" s="120">
        <v>0</v>
      </c>
      <c r="AU8" s="120">
        <v>59357</v>
      </c>
      <c r="AV8" s="121">
        <v>0</v>
      </c>
      <c r="AW8" s="124">
        <v>0</v>
      </c>
      <c r="AX8" s="120">
        <v>28055</v>
      </c>
      <c r="AY8" s="120">
        <v>0</v>
      </c>
      <c r="AZ8" s="120">
        <v>0</v>
      </c>
      <c r="BA8" s="120">
        <v>631</v>
      </c>
      <c r="BB8" s="120">
        <v>0</v>
      </c>
      <c r="BC8" s="120">
        <v>0</v>
      </c>
      <c r="BD8" s="120">
        <v>355</v>
      </c>
      <c r="BE8" s="120">
        <v>0</v>
      </c>
      <c r="BF8" s="120">
        <v>0</v>
      </c>
      <c r="BG8" s="120">
        <v>29041</v>
      </c>
      <c r="BH8" s="121">
        <v>0</v>
      </c>
      <c r="BI8" s="124">
        <v>0</v>
      </c>
      <c r="BJ8" s="120">
        <v>18691</v>
      </c>
      <c r="BK8" s="120">
        <v>0</v>
      </c>
      <c r="BL8" s="120">
        <v>0</v>
      </c>
      <c r="BM8" s="120">
        <v>1454</v>
      </c>
      <c r="BN8" s="120">
        <v>0</v>
      </c>
      <c r="BO8" s="120">
        <v>0</v>
      </c>
      <c r="BP8" s="120">
        <v>950</v>
      </c>
      <c r="BQ8" s="120">
        <v>0</v>
      </c>
      <c r="BR8" s="120">
        <v>0</v>
      </c>
      <c r="BS8" s="120">
        <v>21095</v>
      </c>
      <c r="BT8" s="121">
        <v>0</v>
      </c>
      <c r="BU8" s="124">
        <v>0</v>
      </c>
      <c r="BV8" s="120">
        <v>44359</v>
      </c>
      <c r="BW8" s="120">
        <v>0</v>
      </c>
      <c r="BX8" s="120">
        <v>0</v>
      </c>
      <c r="BY8" s="120">
        <v>2149</v>
      </c>
      <c r="BZ8" s="120">
        <v>0</v>
      </c>
      <c r="CA8" s="120">
        <v>0</v>
      </c>
      <c r="CB8" s="120">
        <v>584</v>
      </c>
      <c r="CC8" s="120">
        <v>0</v>
      </c>
      <c r="CD8" s="120">
        <v>0</v>
      </c>
      <c r="CE8" s="120">
        <v>47092</v>
      </c>
      <c r="CF8" s="121">
        <v>0</v>
      </c>
      <c r="CG8" s="124">
        <v>0</v>
      </c>
      <c r="CH8" s="120">
        <v>137773</v>
      </c>
      <c r="CI8" s="120">
        <v>0</v>
      </c>
      <c r="CJ8" s="120">
        <v>0</v>
      </c>
      <c r="CK8" s="120">
        <v>3772</v>
      </c>
      <c r="CL8" s="120">
        <v>0</v>
      </c>
      <c r="CM8" s="120">
        <v>0</v>
      </c>
      <c r="CN8" s="120">
        <v>2436</v>
      </c>
      <c r="CO8" s="120">
        <v>0</v>
      </c>
      <c r="CP8" s="120">
        <v>0</v>
      </c>
      <c r="CQ8" s="120">
        <v>143981</v>
      </c>
      <c r="CR8" s="121">
        <v>0</v>
      </c>
      <c r="CS8" s="124">
        <v>0</v>
      </c>
      <c r="CT8" s="120">
        <v>212561</v>
      </c>
      <c r="CU8" s="120">
        <v>0</v>
      </c>
      <c r="CV8" s="120">
        <v>0</v>
      </c>
      <c r="CW8" s="120">
        <v>3140</v>
      </c>
      <c r="CX8" s="120">
        <v>0</v>
      </c>
      <c r="CY8" s="120">
        <v>0</v>
      </c>
      <c r="CZ8" s="120">
        <v>1671</v>
      </c>
      <c r="DA8" s="120">
        <v>0</v>
      </c>
      <c r="DB8" s="120">
        <v>0</v>
      </c>
      <c r="DC8" s="120">
        <v>217372</v>
      </c>
      <c r="DD8" s="121">
        <v>0</v>
      </c>
    </row>
    <row r="9" spans="1:108" s="24" customFormat="1" ht="11.25" customHeight="1" x14ac:dyDescent="0.2">
      <c r="A9" s="28" t="s">
        <v>27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4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4">
        <v>0</v>
      </c>
      <c r="Z9" s="121">
        <v>0</v>
      </c>
      <c r="AA9" s="121">
        <v>0</v>
      </c>
      <c r="AB9" s="121">
        <v>0</v>
      </c>
      <c r="AC9" s="121">
        <v>0</v>
      </c>
      <c r="AD9" s="121">
        <v>0</v>
      </c>
      <c r="AE9" s="121">
        <v>0</v>
      </c>
      <c r="AF9" s="121">
        <v>0</v>
      </c>
      <c r="AG9" s="121">
        <v>0</v>
      </c>
      <c r="AH9" s="121">
        <v>0</v>
      </c>
      <c r="AI9" s="121">
        <v>0</v>
      </c>
      <c r="AJ9" s="121">
        <v>0</v>
      </c>
      <c r="AK9" s="124">
        <v>0</v>
      </c>
      <c r="AL9" s="121">
        <v>0</v>
      </c>
      <c r="AM9" s="121">
        <v>0</v>
      </c>
      <c r="AN9" s="121">
        <v>0</v>
      </c>
      <c r="AO9" s="121">
        <v>0</v>
      </c>
      <c r="AP9" s="121">
        <v>0</v>
      </c>
      <c r="AQ9" s="121">
        <v>0</v>
      </c>
      <c r="AR9" s="121">
        <v>0</v>
      </c>
      <c r="AS9" s="121">
        <v>0</v>
      </c>
      <c r="AT9" s="121">
        <v>0</v>
      </c>
      <c r="AU9" s="121">
        <v>0</v>
      </c>
      <c r="AV9" s="121">
        <v>0</v>
      </c>
      <c r="AW9" s="124">
        <v>0</v>
      </c>
      <c r="AX9" s="121">
        <v>0</v>
      </c>
      <c r="AY9" s="121">
        <v>0</v>
      </c>
      <c r="AZ9" s="121">
        <v>0</v>
      </c>
      <c r="BA9" s="121">
        <v>0</v>
      </c>
      <c r="BB9" s="121">
        <v>0</v>
      </c>
      <c r="BC9" s="121">
        <v>0</v>
      </c>
      <c r="BD9" s="121">
        <v>0</v>
      </c>
      <c r="BE9" s="121">
        <v>0</v>
      </c>
      <c r="BF9" s="121">
        <v>0</v>
      </c>
      <c r="BG9" s="121">
        <v>0</v>
      </c>
      <c r="BH9" s="121">
        <v>0</v>
      </c>
      <c r="BI9" s="124">
        <v>0</v>
      </c>
      <c r="BJ9" s="121">
        <v>0</v>
      </c>
      <c r="BK9" s="121">
        <v>0</v>
      </c>
      <c r="BL9" s="121">
        <v>0</v>
      </c>
      <c r="BM9" s="121">
        <v>0</v>
      </c>
      <c r="BN9" s="121">
        <v>0</v>
      </c>
      <c r="BO9" s="121">
        <v>0</v>
      </c>
      <c r="BP9" s="121">
        <v>0</v>
      </c>
      <c r="BQ9" s="121">
        <v>0</v>
      </c>
      <c r="BR9" s="121">
        <v>0</v>
      </c>
      <c r="BS9" s="121">
        <v>0</v>
      </c>
      <c r="BT9" s="121">
        <v>0</v>
      </c>
      <c r="BU9" s="124">
        <v>0</v>
      </c>
      <c r="BV9" s="121">
        <v>0</v>
      </c>
      <c r="BW9" s="121">
        <v>0</v>
      </c>
      <c r="BX9" s="121">
        <v>0</v>
      </c>
      <c r="BY9" s="121">
        <v>0</v>
      </c>
      <c r="BZ9" s="121">
        <v>0</v>
      </c>
      <c r="CA9" s="121">
        <v>0</v>
      </c>
      <c r="CB9" s="121">
        <v>0</v>
      </c>
      <c r="CC9" s="121">
        <v>0</v>
      </c>
      <c r="CD9" s="121">
        <v>0</v>
      </c>
      <c r="CE9" s="121">
        <v>0</v>
      </c>
      <c r="CF9" s="121">
        <v>0</v>
      </c>
      <c r="CG9" s="124">
        <v>0</v>
      </c>
      <c r="CH9" s="121">
        <v>0</v>
      </c>
      <c r="CI9" s="121">
        <v>0</v>
      </c>
      <c r="CJ9" s="121">
        <v>0</v>
      </c>
      <c r="CK9" s="121">
        <v>0</v>
      </c>
      <c r="CL9" s="121">
        <v>0</v>
      </c>
      <c r="CM9" s="121">
        <v>0</v>
      </c>
      <c r="CN9" s="121">
        <v>0</v>
      </c>
      <c r="CO9" s="121">
        <v>0</v>
      </c>
      <c r="CP9" s="121">
        <v>0</v>
      </c>
      <c r="CQ9" s="121">
        <v>0</v>
      </c>
      <c r="CR9" s="121">
        <v>0</v>
      </c>
      <c r="CS9" s="124">
        <v>0</v>
      </c>
      <c r="CT9" s="121">
        <v>0</v>
      </c>
      <c r="CU9" s="121">
        <v>0</v>
      </c>
      <c r="CV9" s="121">
        <v>0</v>
      </c>
      <c r="CW9" s="121">
        <v>0</v>
      </c>
      <c r="CX9" s="121">
        <v>0</v>
      </c>
      <c r="CY9" s="121">
        <v>0</v>
      </c>
      <c r="CZ9" s="121">
        <v>0</v>
      </c>
      <c r="DA9" s="121">
        <v>0</v>
      </c>
      <c r="DB9" s="121">
        <v>0</v>
      </c>
      <c r="DC9" s="121">
        <v>0</v>
      </c>
      <c r="DD9" s="121">
        <v>0</v>
      </c>
    </row>
    <row r="10" spans="1:108" s="24" customFormat="1" ht="11.25" customHeight="1" x14ac:dyDescent="0.2">
      <c r="A10" s="29" t="s">
        <v>28</v>
      </c>
      <c r="B10" s="121">
        <v>18414</v>
      </c>
      <c r="C10" s="121">
        <v>13307588.050000001</v>
      </c>
      <c r="D10" s="121">
        <v>0</v>
      </c>
      <c r="E10" s="121">
        <v>413</v>
      </c>
      <c r="F10" s="121">
        <v>4956872.62</v>
      </c>
      <c r="G10" s="121">
        <v>0</v>
      </c>
      <c r="H10" s="121">
        <v>85</v>
      </c>
      <c r="I10" s="121">
        <v>24615315.300000001</v>
      </c>
      <c r="J10" s="121">
        <v>0</v>
      </c>
      <c r="K10" s="121">
        <v>18912</v>
      </c>
      <c r="L10" s="121">
        <v>42879775.979999997</v>
      </c>
      <c r="M10" s="124">
        <v>0</v>
      </c>
      <c r="N10" s="121">
        <v>678</v>
      </c>
      <c r="O10" s="121">
        <v>746824.21</v>
      </c>
      <c r="P10" s="121">
        <v>0</v>
      </c>
      <c r="Q10" s="121">
        <v>88</v>
      </c>
      <c r="R10" s="121">
        <v>1063915.6499999999</v>
      </c>
      <c r="S10" s="121">
        <v>0</v>
      </c>
      <c r="T10" s="121">
        <v>91</v>
      </c>
      <c r="U10" s="121">
        <v>59140045.530000001</v>
      </c>
      <c r="V10" s="121">
        <v>0</v>
      </c>
      <c r="W10" s="121">
        <v>857</v>
      </c>
      <c r="X10" s="121">
        <v>60950785.390000001</v>
      </c>
      <c r="Y10" s="124">
        <v>0</v>
      </c>
      <c r="Z10" s="121">
        <v>18277</v>
      </c>
      <c r="AA10" s="121">
        <v>20882508.809999999</v>
      </c>
      <c r="AB10" s="121">
        <v>0</v>
      </c>
      <c r="AC10" s="121">
        <v>1637</v>
      </c>
      <c r="AD10" s="121">
        <v>33007667.719999999</v>
      </c>
      <c r="AE10" s="121">
        <v>0</v>
      </c>
      <c r="AF10" s="121">
        <v>977</v>
      </c>
      <c r="AG10" s="121">
        <v>349576213.60000002</v>
      </c>
      <c r="AH10" s="121">
        <v>0</v>
      </c>
      <c r="AI10" s="121">
        <v>20891</v>
      </c>
      <c r="AJ10" s="121">
        <v>403466390.13</v>
      </c>
      <c r="AK10" s="124">
        <v>0</v>
      </c>
      <c r="AL10" s="121">
        <v>48050</v>
      </c>
      <c r="AM10" s="121">
        <v>35892365.229999997</v>
      </c>
      <c r="AN10" s="121">
        <v>0</v>
      </c>
      <c r="AO10" s="121">
        <v>1514</v>
      </c>
      <c r="AP10" s="121">
        <v>25508928.289999999</v>
      </c>
      <c r="AQ10" s="121">
        <v>0</v>
      </c>
      <c r="AR10" s="121">
        <v>305</v>
      </c>
      <c r="AS10" s="121">
        <v>44126860.420000002</v>
      </c>
      <c r="AT10" s="121">
        <v>0</v>
      </c>
      <c r="AU10" s="121">
        <v>49869</v>
      </c>
      <c r="AV10" s="121">
        <v>105528153.95</v>
      </c>
      <c r="AW10" s="124">
        <v>0</v>
      </c>
      <c r="AX10" s="121">
        <v>23978</v>
      </c>
      <c r="AY10" s="121">
        <v>13467850.6</v>
      </c>
      <c r="AZ10" s="121">
        <v>0</v>
      </c>
      <c r="BA10" s="121">
        <v>626</v>
      </c>
      <c r="BB10" s="121">
        <v>11470175.68</v>
      </c>
      <c r="BC10" s="121">
        <v>0</v>
      </c>
      <c r="BD10" s="121">
        <v>348</v>
      </c>
      <c r="BE10" s="121">
        <v>156923153.72</v>
      </c>
      <c r="BF10" s="121">
        <v>0</v>
      </c>
      <c r="BG10" s="121">
        <v>24952</v>
      </c>
      <c r="BH10" s="121">
        <v>181861179.99000001</v>
      </c>
      <c r="BI10" s="124">
        <v>0</v>
      </c>
      <c r="BJ10" s="121">
        <v>15114</v>
      </c>
      <c r="BK10" s="121">
        <v>18374469.149999999</v>
      </c>
      <c r="BL10" s="121">
        <v>0</v>
      </c>
      <c r="BM10" s="121">
        <v>1447</v>
      </c>
      <c r="BN10" s="121">
        <v>30641307.75</v>
      </c>
      <c r="BO10" s="121">
        <v>0</v>
      </c>
      <c r="BP10" s="121">
        <v>946</v>
      </c>
      <c r="BQ10" s="121">
        <v>364310965.56</v>
      </c>
      <c r="BR10" s="121">
        <v>0</v>
      </c>
      <c r="BS10" s="121">
        <v>17507</v>
      </c>
      <c r="BT10" s="121">
        <v>413326742.47000003</v>
      </c>
      <c r="BU10" s="124">
        <v>0</v>
      </c>
      <c r="BV10" s="121">
        <v>38027</v>
      </c>
      <c r="BW10" s="121">
        <v>41760012.520000003</v>
      </c>
      <c r="BX10" s="121">
        <v>0</v>
      </c>
      <c r="BY10" s="121">
        <v>2148</v>
      </c>
      <c r="BZ10" s="121">
        <v>46423852.909999996</v>
      </c>
      <c r="CA10" s="121">
        <v>0</v>
      </c>
      <c r="CB10" s="121">
        <v>580</v>
      </c>
      <c r="CC10" s="121">
        <v>246527155.31999999</v>
      </c>
      <c r="CD10" s="121">
        <v>0</v>
      </c>
      <c r="CE10" s="121">
        <v>40755</v>
      </c>
      <c r="CF10" s="121">
        <v>334711020.75999999</v>
      </c>
      <c r="CG10" s="124">
        <v>0</v>
      </c>
      <c r="CH10" s="121">
        <v>102868</v>
      </c>
      <c r="CI10" s="121">
        <v>34009505.149999999</v>
      </c>
      <c r="CJ10" s="121">
        <v>0</v>
      </c>
      <c r="CK10" s="121">
        <v>3523</v>
      </c>
      <c r="CL10" s="121">
        <v>21874532.969999999</v>
      </c>
      <c r="CM10" s="121">
        <v>0</v>
      </c>
      <c r="CN10" s="121">
        <v>2268</v>
      </c>
      <c r="CO10" s="121">
        <v>576971669.63999999</v>
      </c>
      <c r="CP10" s="121">
        <v>0</v>
      </c>
      <c r="CQ10" s="121">
        <v>108659</v>
      </c>
      <c r="CR10" s="121">
        <v>632855707.75999999</v>
      </c>
      <c r="CS10" s="124">
        <v>0</v>
      </c>
      <c r="CT10" s="121">
        <v>173009</v>
      </c>
      <c r="CU10" s="121">
        <v>84030552.760000005</v>
      </c>
      <c r="CV10" s="121">
        <v>0</v>
      </c>
      <c r="CW10" s="121">
        <v>3049</v>
      </c>
      <c r="CX10" s="121">
        <v>40673884.310000002</v>
      </c>
      <c r="CY10" s="121">
        <v>0</v>
      </c>
      <c r="CZ10" s="121">
        <v>1585</v>
      </c>
      <c r="DA10" s="121">
        <v>297586686.69999999</v>
      </c>
      <c r="DB10" s="121">
        <v>0</v>
      </c>
      <c r="DC10" s="121">
        <v>177643</v>
      </c>
      <c r="DD10" s="121">
        <v>422291123.76999998</v>
      </c>
    </row>
    <row r="11" spans="1:108" s="24" customFormat="1" ht="11.25" customHeight="1" x14ac:dyDescent="0.2">
      <c r="A11" s="28" t="s">
        <v>29</v>
      </c>
      <c r="B11" s="125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4">
        <v>0</v>
      </c>
      <c r="K11" s="125">
        <v>0</v>
      </c>
      <c r="L11" s="123">
        <v>0</v>
      </c>
      <c r="M11" s="120">
        <v>0</v>
      </c>
      <c r="N11" s="123">
        <v>0</v>
      </c>
      <c r="O11" s="123">
        <v>0</v>
      </c>
      <c r="P11" s="120">
        <v>0</v>
      </c>
      <c r="Q11" s="123">
        <v>0</v>
      </c>
      <c r="R11" s="123">
        <v>0</v>
      </c>
      <c r="S11" s="124">
        <v>0</v>
      </c>
      <c r="T11" s="125">
        <v>0</v>
      </c>
      <c r="U11" s="123">
        <v>0</v>
      </c>
      <c r="V11" s="120">
        <v>0</v>
      </c>
      <c r="W11" s="123">
        <v>0</v>
      </c>
      <c r="X11" s="123">
        <v>0</v>
      </c>
      <c r="Y11" s="120">
        <v>0</v>
      </c>
      <c r="Z11" s="123">
        <v>0</v>
      </c>
      <c r="AA11" s="123">
        <v>0</v>
      </c>
      <c r="AB11" s="124">
        <v>0</v>
      </c>
      <c r="AC11" s="123">
        <v>0</v>
      </c>
      <c r="AD11" s="123">
        <v>0</v>
      </c>
      <c r="AE11" s="120">
        <v>0</v>
      </c>
      <c r="AF11" s="123">
        <v>0</v>
      </c>
      <c r="AG11" s="123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  <c r="AR11" s="124">
        <v>0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>
        <v>0</v>
      </c>
      <c r="AY11" s="124">
        <v>0</v>
      </c>
      <c r="AZ11" s="124">
        <v>0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0</v>
      </c>
      <c r="BH11" s="124">
        <v>0</v>
      </c>
      <c r="BI11" s="124">
        <v>0</v>
      </c>
      <c r="BJ11" s="124">
        <v>0</v>
      </c>
      <c r="BK11" s="124">
        <v>0</v>
      </c>
      <c r="BL11" s="124">
        <v>0</v>
      </c>
      <c r="BM11" s="124">
        <v>0</v>
      </c>
      <c r="BN11" s="124">
        <v>0</v>
      </c>
      <c r="BO11" s="124">
        <v>0</v>
      </c>
      <c r="BP11" s="124">
        <v>0</v>
      </c>
      <c r="BQ11" s="124">
        <v>0</v>
      </c>
      <c r="BR11" s="124">
        <v>0</v>
      </c>
      <c r="BS11" s="124">
        <v>0</v>
      </c>
      <c r="BT11" s="124">
        <v>0</v>
      </c>
      <c r="BU11" s="124">
        <v>0</v>
      </c>
      <c r="BV11" s="124">
        <v>0</v>
      </c>
      <c r="BW11" s="124">
        <v>0</v>
      </c>
      <c r="BX11" s="124">
        <v>0</v>
      </c>
      <c r="BY11" s="124">
        <v>0</v>
      </c>
      <c r="BZ11" s="124">
        <v>0</v>
      </c>
      <c r="CA11" s="124">
        <v>0</v>
      </c>
      <c r="CB11" s="124">
        <v>0</v>
      </c>
      <c r="CC11" s="124">
        <v>0</v>
      </c>
      <c r="CD11" s="124">
        <v>0</v>
      </c>
      <c r="CE11" s="124">
        <v>0</v>
      </c>
      <c r="CF11" s="124">
        <v>0</v>
      </c>
      <c r="CG11" s="124">
        <v>0</v>
      </c>
      <c r="CH11" s="124">
        <v>0</v>
      </c>
      <c r="CI11" s="124">
        <v>0</v>
      </c>
      <c r="CJ11" s="124">
        <v>0</v>
      </c>
      <c r="CK11" s="124">
        <v>0</v>
      </c>
      <c r="CL11" s="124">
        <v>0</v>
      </c>
      <c r="CM11" s="124">
        <v>0</v>
      </c>
      <c r="CN11" s="124">
        <v>0</v>
      </c>
      <c r="CO11" s="124">
        <v>0</v>
      </c>
      <c r="CP11" s="124">
        <v>0</v>
      </c>
      <c r="CQ11" s="124">
        <v>0</v>
      </c>
      <c r="CR11" s="124">
        <v>0</v>
      </c>
      <c r="CS11" s="124">
        <v>0</v>
      </c>
      <c r="CT11" s="124">
        <v>0</v>
      </c>
      <c r="CU11" s="124">
        <v>0</v>
      </c>
      <c r="CV11" s="124">
        <v>0</v>
      </c>
      <c r="CW11" s="124">
        <v>0</v>
      </c>
      <c r="CX11" s="124">
        <v>0</v>
      </c>
      <c r="CY11" s="124">
        <v>0</v>
      </c>
      <c r="CZ11" s="124">
        <v>0</v>
      </c>
      <c r="DA11" s="124">
        <v>0</v>
      </c>
      <c r="DB11" s="124">
        <v>0</v>
      </c>
      <c r="DC11" s="124">
        <v>0</v>
      </c>
      <c r="DD11" s="124">
        <v>0</v>
      </c>
    </row>
    <row r="12" spans="1:108" s="24" customFormat="1" ht="11.25" customHeight="1" x14ac:dyDescent="0.2">
      <c r="A12" s="28" t="s">
        <v>30</v>
      </c>
      <c r="B12" s="120">
        <v>19352</v>
      </c>
      <c r="C12" s="120">
        <v>2318280.0699999998</v>
      </c>
      <c r="D12" s="120">
        <v>0</v>
      </c>
      <c r="E12" s="120">
        <v>414</v>
      </c>
      <c r="F12" s="120">
        <v>728062.3</v>
      </c>
      <c r="G12" s="120">
        <v>0</v>
      </c>
      <c r="H12" s="120">
        <v>83</v>
      </c>
      <c r="I12" s="120">
        <v>4262905.29</v>
      </c>
      <c r="J12" s="120">
        <v>0</v>
      </c>
      <c r="K12" s="120">
        <v>19849</v>
      </c>
      <c r="L12" s="120">
        <v>7309247.6600000001</v>
      </c>
      <c r="M12" s="124">
        <v>0</v>
      </c>
      <c r="N12" s="120">
        <v>912</v>
      </c>
      <c r="O12" s="120">
        <v>-196055.82</v>
      </c>
      <c r="P12" s="120">
        <v>0</v>
      </c>
      <c r="Q12" s="120">
        <v>107</v>
      </c>
      <c r="R12" s="120">
        <v>-52151.17</v>
      </c>
      <c r="S12" s="120">
        <v>0</v>
      </c>
      <c r="T12" s="120">
        <v>104</v>
      </c>
      <c r="U12" s="120">
        <v>15032834.77</v>
      </c>
      <c r="V12" s="120">
        <v>0</v>
      </c>
      <c r="W12" s="120">
        <v>1123</v>
      </c>
      <c r="X12" s="120">
        <v>14784627.77</v>
      </c>
      <c r="Y12" s="124">
        <v>0</v>
      </c>
      <c r="Z12" s="120">
        <v>20031</v>
      </c>
      <c r="AA12" s="120">
        <v>2074705.21</v>
      </c>
      <c r="AB12" s="120">
        <v>0</v>
      </c>
      <c r="AC12" s="120">
        <v>1636</v>
      </c>
      <c r="AD12" s="120">
        <v>3118494.61</v>
      </c>
      <c r="AE12" s="120">
        <v>0</v>
      </c>
      <c r="AF12" s="120">
        <v>988</v>
      </c>
      <c r="AG12" s="120">
        <v>41627285.840000004</v>
      </c>
      <c r="AH12" s="120">
        <v>0</v>
      </c>
      <c r="AI12" s="120">
        <v>22655</v>
      </c>
      <c r="AJ12" s="120">
        <v>46820485.659999996</v>
      </c>
      <c r="AK12" s="124">
        <v>0</v>
      </c>
      <c r="AL12" s="120">
        <v>53330</v>
      </c>
      <c r="AM12" s="120">
        <v>4414153.21</v>
      </c>
      <c r="AN12" s="120">
        <v>0</v>
      </c>
      <c r="AO12" s="120">
        <v>1510</v>
      </c>
      <c r="AP12" s="120">
        <v>2353625.4900000002</v>
      </c>
      <c r="AQ12" s="120">
        <v>0</v>
      </c>
      <c r="AR12" s="120">
        <v>305</v>
      </c>
      <c r="AS12" s="120">
        <v>3653988.1</v>
      </c>
      <c r="AT12" s="120">
        <v>0</v>
      </c>
      <c r="AU12" s="120">
        <v>55145</v>
      </c>
      <c r="AV12" s="120">
        <v>10421766.800000001</v>
      </c>
      <c r="AW12" s="124">
        <v>0</v>
      </c>
      <c r="AX12" s="120">
        <v>25477</v>
      </c>
      <c r="AY12" s="120">
        <v>1373445.55</v>
      </c>
      <c r="AZ12" s="120">
        <v>0</v>
      </c>
      <c r="BA12" s="120">
        <v>620</v>
      </c>
      <c r="BB12" s="120">
        <v>871801.51</v>
      </c>
      <c r="BC12" s="120">
        <v>0</v>
      </c>
      <c r="BD12" s="120">
        <v>338</v>
      </c>
      <c r="BE12" s="120">
        <v>28300072.5</v>
      </c>
      <c r="BF12" s="120">
        <v>0</v>
      </c>
      <c r="BG12" s="120">
        <v>26435</v>
      </c>
      <c r="BH12" s="120">
        <v>30545319.550000001</v>
      </c>
      <c r="BI12" s="124">
        <v>0</v>
      </c>
      <c r="BJ12" s="120">
        <v>16794</v>
      </c>
      <c r="BK12" s="120">
        <v>1711879.05</v>
      </c>
      <c r="BL12" s="120">
        <v>0</v>
      </c>
      <c r="BM12" s="120">
        <v>1448</v>
      </c>
      <c r="BN12" s="120">
        <v>2246968.58</v>
      </c>
      <c r="BO12" s="120">
        <v>0</v>
      </c>
      <c r="BP12" s="120">
        <v>940</v>
      </c>
      <c r="BQ12" s="120">
        <v>26491610.239999998</v>
      </c>
      <c r="BR12" s="120">
        <v>0</v>
      </c>
      <c r="BS12" s="120">
        <v>19182</v>
      </c>
      <c r="BT12" s="120">
        <v>30450457.870000001</v>
      </c>
      <c r="BU12" s="124">
        <v>0</v>
      </c>
      <c r="BV12" s="120">
        <v>40697</v>
      </c>
      <c r="BW12" s="120">
        <v>3367020.94</v>
      </c>
      <c r="BX12" s="120">
        <v>0</v>
      </c>
      <c r="BY12" s="120">
        <v>2144</v>
      </c>
      <c r="BZ12" s="120">
        <v>2140150.06</v>
      </c>
      <c r="CA12" s="120">
        <v>0</v>
      </c>
      <c r="CB12" s="120">
        <v>580</v>
      </c>
      <c r="CC12" s="120">
        <v>10338844.199999999</v>
      </c>
      <c r="CD12" s="120">
        <v>0</v>
      </c>
      <c r="CE12" s="120">
        <v>43421</v>
      </c>
      <c r="CF12" s="120">
        <v>15846015.199999999</v>
      </c>
      <c r="CG12" s="124">
        <v>0</v>
      </c>
      <c r="CH12" s="120">
        <v>111719</v>
      </c>
      <c r="CI12" s="120">
        <v>18871120.25</v>
      </c>
      <c r="CJ12" s="120">
        <v>0</v>
      </c>
      <c r="CK12" s="120">
        <v>3586</v>
      </c>
      <c r="CL12" s="120">
        <v>10518091.01</v>
      </c>
      <c r="CM12" s="120">
        <v>0</v>
      </c>
      <c r="CN12" s="120">
        <v>2319</v>
      </c>
      <c r="CO12" s="120">
        <v>214812837.46000001</v>
      </c>
      <c r="CP12" s="120">
        <v>0</v>
      </c>
      <c r="CQ12" s="120">
        <v>117624</v>
      </c>
      <c r="CR12" s="120">
        <v>244202048.71000001</v>
      </c>
      <c r="CS12" s="124">
        <v>0</v>
      </c>
      <c r="CT12" s="120">
        <v>177555</v>
      </c>
      <c r="CU12" s="120">
        <v>18914282.25</v>
      </c>
      <c r="CV12" s="120">
        <v>0</v>
      </c>
      <c r="CW12" s="120">
        <v>2812</v>
      </c>
      <c r="CX12" s="120">
        <v>5654971.5499999998</v>
      </c>
      <c r="CY12" s="120">
        <v>0</v>
      </c>
      <c r="CZ12" s="120">
        <v>1524</v>
      </c>
      <c r="DA12" s="120">
        <v>91187106.019999996</v>
      </c>
      <c r="DB12" s="120">
        <v>0</v>
      </c>
      <c r="DC12" s="120">
        <v>181891</v>
      </c>
      <c r="DD12" s="120">
        <v>115756359.81999999</v>
      </c>
    </row>
    <row r="13" spans="1:108" s="24" customFormat="1" ht="11.25" customHeight="1" x14ac:dyDescent="0.2">
      <c r="A13" s="8" t="s">
        <v>31</v>
      </c>
      <c r="B13" s="121">
        <v>13435</v>
      </c>
      <c r="C13" s="121">
        <v>2726032.78</v>
      </c>
      <c r="D13" s="121">
        <v>0</v>
      </c>
      <c r="E13" s="121">
        <v>361</v>
      </c>
      <c r="F13" s="121">
        <v>791092.88</v>
      </c>
      <c r="G13" s="121">
        <v>0</v>
      </c>
      <c r="H13" s="121">
        <v>66</v>
      </c>
      <c r="I13" s="121">
        <v>4790190.46</v>
      </c>
      <c r="J13" s="121">
        <v>0</v>
      </c>
      <c r="K13" s="121">
        <v>13862</v>
      </c>
      <c r="L13" s="121">
        <v>8307316.1200000001</v>
      </c>
      <c r="M13" s="124">
        <v>0</v>
      </c>
      <c r="N13" s="121">
        <v>445</v>
      </c>
      <c r="O13" s="121">
        <v>187764.96</v>
      </c>
      <c r="P13" s="121">
        <v>0</v>
      </c>
      <c r="Q13" s="121">
        <v>55</v>
      </c>
      <c r="R13" s="121">
        <v>184583.06</v>
      </c>
      <c r="S13" s="121">
        <v>0</v>
      </c>
      <c r="T13" s="121">
        <v>56</v>
      </c>
      <c r="U13" s="121">
        <v>18996549.23</v>
      </c>
      <c r="V13" s="121">
        <v>0</v>
      </c>
      <c r="W13" s="121">
        <v>556</v>
      </c>
      <c r="X13" s="121">
        <v>19368897.25</v>
      </c>
      <c r="Y13" s="124">
        <v>0</v>
      </c>
      <c r="Z13" s="121">
        <v>12971</v>
      </c>
      <c r="AA13" s="121">
        <v>2838062.38</v>
      </c>
      <c r="AB13" s="121">
        <v>0</v>
      </c>
      <c r="AC13" s="121">
        <v>1428</v>
      </c>
      <c r="AD13" s="121">
        <v>3712617.68</v>
      </c>
      <c r="AE13" s="121">
        <v>0</v>
      </c>
      <c r="AF13" s="121">
        <v>803</v>
      </c>
      <c r="AG13" s="121">
        <v>46231803.229999997</v>
      </c>
      <c r="AH13" s="121">
        <v>0</v>
      </c>
      <c r="AI13" s="121">
        <v>15202</v>
      </c>
      <c r="AJ13" s="121">
        <v>52782483.289999999</v>
      </c>
      <c r="AK13" s="124">
        <v>0</v>
      </c>
      <c r="AL13" s="121">
        <v>35435</v>
      </c>
      <c r="AM13" s="121">
        <v>5060990.7</v>
      </c>
      <c r="AN13" s="121">
        <v>0</v>
      </c>
      <c r="AO13" s="121">
        <v>1334</v>
      </c>
      <c r="AP13" s="121">
        <v>2526369.44</v>
      </c>
      <c r="AQ13" s="121">
        <v>0</v>
      </c>
      <c r="AR13" s="121">
        <v>246</v>
      </c>
      <c r="AS13" s="121">
        <v>4125876.02</v>
      </c>
      <c r="AT13" s="121">
        <v>0</v>
      </c>
      <c r="AU13" s="121">
        <v>37015</v>
      </c>
      <c r="AV13" s="121">
        <v>11713236.16</v>
      </c>
      <c r="AW13" s="124">
        <v>0</v>
      </c>
      <c r="AX13" s="121">
        <v>16993</v>
      </c>
      <c r="AY13" s="121">
        <v>1741068.95</v>
      </c>
      <c r="AZ13" s="121">
        <v>0</v>
      </c>
      <c r="BA13" s="121">
        <v>537</v>
      </c>
      <c r="BB13" s="121">
        <v>1018367.24</v>
      </c>
      <c r="BC13" s="121">
        <v>0</v>
      </c>
      <c r="BD13" s="121">
        <v>279</v>
      </c>
      <c r="BE13" s="121">
        <v>34889712.009999998</v>
      </c>
      <c r="BF13" s="121">
        <v>0</v>
      </c>
      <c r="BG13" s="121">
        <v>17809</v>
      </c>
      <c r="BH13" s="121">
        <v>37649148.200000003</v>
      </c>
      <c r="BI13" s="124">
        <v>0</v>
      </c>
      <c r="BJ13" s="121">
        <v>10774</v>
      </c>
      <c r="BK13" s="121">
        <v>2167585.92</v>
      </c>
      <c r="BL13" s="121">
        <v>0</v>
      </c>
      <c r="BM13" s="121">
        <v>1288</v>
      </c>
      <c r="BN13" s="121">
        <v>2497984.7599999998</v>
      </c>
      <c r="BO13" s="121">
        <v>0</v>
      </c>
      <c r="BP13" s="121">
        <v>845</v>
      </c>
      <c r="BQ13" s="121">
        <v>28347119.940000001</v>
      </c>
      <c r="BR13" s="121">
        <v>0</v>
      </c>
      <c r="BS13" s="121">
        <v>12907</v>
      </c>
      <c r="BT13" s="121">
        <v>33012690.629999999</v>
      </c>
      <c r="BU13" s="124">
        <v>0</v>
      </c>
      <c r="BV13" s="121">
        <v>27258</v>
      </c>
      <c r="BW13" s="121">
        <v>3899557.73</v>
      </c>
      <c r="BX13" s="121">
        <v>0</v>
      </c>
      <c r="BY13" s="121">
        <v>2004</v>
      </c>
      <c r="BZ13" s="121">
        <v>2282810.69</v>
      </c>
      <c r="CA13" s="121">
        <v>0</v>
      </c>
      <c r="CB13" s="121">
        <v>513</v>
      </c>
      <c r="CC13" s="121">
        <v>13114081.15</v>
      </c>
      <c r="CD13" s="121">
        <v>0</v>
      </c>
      <c r="CE13" s="121">
        <v>29775</v>
      </c>
      <c r="CF13" s="121">
        <v>19296449.57</v>
      </c>
      <c r="CG13" s="124">
        <v>0</v>
      </c>
      <c r="CH13" s="121">
        <v>73370</v>
      </c>
      <c r="CI13" s="121">
        <v>20643611.699999999</v>
      </c>
      <c r="CJ13" s="121">
        <v>0</v>
      </c>
      <c r="CK13" s="121">
        <v>2916</v>
      </c>
      <c r="CL13" s="121">
        <v>11084880.52</v>
      </c>
      <c r="CM13" s="121">
        <v>0</v>
      </c>
      <c r="CN13" s="121">
        <v>1942</v>
      </c>
      <c r="CO13" s="121">
        <v>236711666.41</v>
      </c>
      <c r="CP13" s="121">
        <v>0</v>
      </c>
      <c r="CQ13" s="121">
        <v>78228</v>
      </c>
      <c r="CR13" s="121">
        <v>268440158.63</v>
      </c>
      <c r="CS13" s="124">
        <v>0</v>
      </c>
      <c r="CT13" s="121">
        <v>119125</v>
      </c>
      <c r="CU13" s="121">
        <v>22419873.710000001</v>
      </c>
      <c r="CV13" s="121">
        <v>0</v>
      </c>
      <c r="CW13" s="121">
        <v>2278</v>
      </c>
      <c r="CX13" s="121">
        <v>6902697.1399999997</v>
      </c>
      <c r="CY13" s="121">
        <v>0</v>
      </c>
      <c r="CZ13" s="121">
        <v>1153</v>
      </c>
      <c r="DA13" s="121">
        <v>98184224.879999995</v>
      </c>
      <c r="DB13" s="121">
        <v>0</v>
      </c>
      <c r="DC13" s="121">
        <v>122556</v>
      </c>
      <c r="DD13" s="121">
        <v>127506795.72</v>
      </c>
    </row>
    <row r="14" spans="1:108" s="24" customFormat="1" ht="11.25" customHeight="1" x14ac:dyDescent="0.2">
      <c r="A14" s="8" t="s">
        <v>32</v>
      </c>
      <c r="B14" s="121">
        <v>5917</v>
      </c>
      <c r="C14" s="121">
        <v>-407752.71</v>
      </c>
      <c r="D14" s="121">
        <v>0</v>
      </c>
      <c r="E14" s="121">
        <v>53</v>
      </c>
      <c r="F14" s="121">
        <v>-63030.57</v>
      </c>
      <c r="G14" s="121">
        <v>0</v>
      </c>
      <c r="H14" s="121">
        <v>17</v>
      </c>
      <c r="I14" s="121">
        <v>-527285.18000000005</v>
      </c>
      <c r="J14" s="121">
        <v>0</v>
      </c>
      <c r="K14" s="121">
        <v>5987</v>
      </c>
      <c r="L14" s="121">
        <v>-998068.45</v>
      </c>
      <c r="M14" s="124">
        <v>0</v>
      </c>
      <c r="N14" s="121">
        <v>467</v>
      </c>
      <c r="O14" s="121">
        <v>-383820.79</v>
      </c>
      <c r="P14" s="121">
        <v>0</v>
      </c>
      <c r="Q14" s="121">
        <v>52</v>
      </c>
      <c r="R14" s="121">
        <v>-236734.23</v>
      </c>
      <c r="S14" s="121">
        <v>0</v>
      </c>
      <c r="T14" s="121">
        <v>48</v>
      </c>
      <c r="U14" s="121">
        <v>-3963714.46</v>
      </c>
      <c r="V14" s="121">
        <v>0</v>
      </c>
      <c r="W14" s="121">
        <v>567</v>
      </c>
      <c r="X14" s="121">
        <v>-4584269.47</v>
      </c>
      <c r="Y14" s="124">
        <v>0</v>
      </c>
      <c r="Z14" s="121">
        <v>7060</v>
      </c>
      <c r="AA14" s="121">
        <v>-763357.17</v>
      </c>
      <c r="AB14" s="121">
        <v>0</v>
      </c>
      <c r="AC14" s="121">
        <v>208</v>
      </c>
      <c r="AD14" s="121">
        <v>-594123.06999999995</v>
      </c>
      <c r="AE14" s="121">
        <v>0</v>
      </c>
      <c r="AF14" s="121">
        <v>185</v>
      </c>
      <c r="AG14" s="121">
        <v>-4604517.3899999997</v>
      </c>
      <c r="AH14" s="121">
        <v>0</v>
      </c>
      <c r="AI14" s="121">
        <v>7453</v>
      </c>
      <c r="AJ14" s="121">
        <v>-5961997.6299999999</v>
      </c>
      <c r="AK14" s="124">
        <v>0</v>
      </c>
      <c r="AL14" s="121">
        <v>17895</v>
      </c>
      <c r="AM14" s="121">
        <v>-646837.48</v>
      </c>
      <c r="AN14" s="121">
        <v>0</v>
      </c>
      <c r="AO14" s="121">
        <v>176</v>
      </c>
      <c r="AP14" s="121">
        <v>-172743.95</v>
      </c>
      <c r="AQ14" s="121">
        <v>0</v>
      </c>
      <c r="AR14" s="121">
        <v>59</v>
      </c>
      <c r="AS14" s="121">
        <v>-471887.92</v>
      </c>
      <c r="AT14" s="121">
        <v>0</v>
      </c>
      <c r="AU14" s="121">
        <v>18130</v>
      </c>
      <c r="AV14" s="121">
        <v>-1291469.3600000001</v>
      </c>
      <c r="AW14" s="124">
        <v>0</v>
      </c>
      <c r="AX14" s="121">
        <v>8484</v>
      </c>
      <c r="AY14" s="121">
        <v>-367623.4</v>
      </c>
      <c r="AZ14" s="121">
        <v>0</v>
      </c>
      <c r="BA14" s="121">
        <v>83</v>
      </c>
      <c r="BB14" s="121">
        <v>-146565.73000000001</v>
      </c>
      <c r="BC14" s="121">
        <v>0</v>
      </c>
      <c r="BD14" s="121">
        <v>59</v>
      </c>
      <c r="BE14" s="121">
        <v>-6589639.5199999996</v>
      </c>
      <c r="BF14" s="121">
        <v>0</v>
      </c>
      <c r="BG14" s="121">
        <v>8626</v>
      </c>
      <c r="BH14" s="121">
        <v>-7103828.6500000004</v>
      </c>
      <c r="BI14" s="124">
        <v>0</v>
      </c>
      <c r="BJ14" s="121">
        <v>6020</v>
      </c>
      <c r="BK14" s="121">
        <v>-455706.87</v>
      </c>
      <c r="BL14" s="121">
        <v>0</v>
      </c>
      <c r="BM14" s="121">
        <v>160</v>
      </c>
      <c r="BN14" s="121">
        <v>-251016.18</v>
      </c>
      <c r="BO14" s="121">
        <v>0</v>
      </c>
      <c r="BP14" s="121">
        <v>95</v>
      </c>
      <c r="BQ14" s="121">
        <v>-1855509.7</v>
      </c>
      <c r="BR14" s="121">
        <v>0</v>
      </c>
      <c r="BS14" s="121">
        <v>6275</v>
      </c>
      <c r="BT14" s="121">
        <v>-2562232.7599999998</v>
      </c>
      <c r="BU14" s="124">
        <v>0</v>
      </c>
      <c r="BV14" s="121">
        <v>13439</v>
      </c>
      <c r="BW14" s="121">
        <v>-532536.79</v>
      </c>
      <c r="BX14" s="121">
        <v>0</v>
      </c>
      <c r="BY14" s="121">
        <v>140</v>
      </c>
      <c r="BZ14" s="121">
        <v>-142660.64000000001</v>
      </c>
      <c r="CA14" s="121">
        <v>0</v>
      </c>
      <c r="CB14" s="121">
        <v>67</v>
      </c>
      <c r="CC14" s="121">
        <v>-2775236.95</v>
      </c>
      <c r="CD14" s="121">
        <v>0</v>
      </c>
      <c r="CE14" s="121">
        <v>13646</v>
      </c>
      <c r="CF14" s="121">
        <v>-3450434.38</v>
      </c>
      <c r="CG14" s="124">
        <v>0</v>
      </c>
      <c r="CH14" s="121">
        <v>38349</v>
      </c>
      <c r="CI14" s="121">
        <v>-1772491.45</v>
      </c>
      <c r="CJ14" s="121">
        <v>0</v>
      </c>
      <c r="CK14" s="121">
        <v>670</v>
      </c>
      <c r="CL14" s="121">
        <v>-566789.51</v>
      </c>
      <c r="CM14" s="121">
        <v>0</v>
      </c>
      <c r="CN14" s="121">
        <v>377</v>
      </c>
      <c r="CO14" s="121">
        <v>-21898828.949999999</v>
      </c>
      <c r="CP14" s="121">
        <v>0</v>
      </c>
      <c r="CQ14" s="121">
        <v>39396</v>
      </c>
      <c r="CR14" s="121">
        <v>-24238109.920000002</v>
      </c>
      <c r="CS14" s="124">
        <v>0</v>
      </c>
      <c r="CT14" s="121">
        <v>58430</v>
      </c>
      <c r="CU14" s="121">
        <v>-3505591.45</v>
      </c>
      <c r="CV14" s="121">
        <v>0</v>
      </c>
      <c r="CW14" s="121">
        <v>534</v>
      </c>
      <c r="CX14" s="121">
        <v>-1247725.5900000001</v>
      </c>
      <c r="CY14" s="121">
        <v>0</v>
      </c>
      <c r="CZ14" s="121">
        <v>371</v>
      </c>
      <c r="DA14" s="121">
        <v>-6997118.8600000003</v>
      </c>
      <c r="DB14" s="121">
        <v>0</v>
      </c>
      <c r="DC14" s="121">
        <v>59335</v>
      </c>
      <c r="DD14" s="121">
        <v>-11750435.9</v>
      </c>
    </row>
    <row r="15" spans="1:108" s="24" customFormat="1" ht="11.25" customHeight="1" x14ac:dyDescent="0.2">
      <c r="A15" s="28" t="s">
        <v>33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4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4">
        <v>0</v>
      </c>
      <c r="Z15" s="121">
        <v>0</v>
      </c>
      <c r="AA15" s="121">
        <v>0</v>
      </c>
      <c r="AB15" s="121">
        <v>0</v>
      </c>
      <c r="AC15" s="121">
        <v>0</v>
      </c>
      <c r="AD15" s="121">
        <v>0</v>
      </c>
      <c r="AE15" s="121">
        <v>0</v>
      </c>
      <c r="AF15" s="121">
        <v>0</v>
      </c>
      <c r="AG15" s="121">
        <v>0</v>
      </c>
      <c r="AH15" s="121">
        <v>0</v>
      </c>
      <c r="AI15" s="121">
        <v>0</v>
      </c>
      <c r="AJ15" s="121">
        <v>0</v>
      </c>
      <c r="AK15" s="124">
        <v>0</v>
      </c>
      <c r="AL15" s="121">
        <v>0</v>
      </c>
      <c r="AM15" s="121">
        <v>0</v>
      </c>
      <c r="AN15" s="121">
        <v>0</v>
      </c>
      <c r="AO15" s="121">
        <v>0</v>
      </c>
      <c r="AP15" s="121">
        <v>0</v>
      </c>
      <c r="AQ15" s="121">
        <v>0</v>
      </c>
      <c r="AR15" s="121">
        <v>0</v>
      </c>
      <c r="AS15" s="121">
        <v>0</v>
      </c>
      <c r="AT15" s="121">
        <v>0</v>
      </c>
      <c r="AU15" s="121">
        <v>0</v>
      </c>
      <c r="AV15" s="121">
        <v>0</v>
      </c>
      <c r="AW15" s="124">
        <v>0</v>
      </c>
      <c r="AX15" s="121">
        <v>0</v>
      </c>
      <c r="AY15" s="121">
        <v>0</v>
      </c>
      <c r="AZ15" s="121">
        <v>0</v>
      </c>
      <c r="BA15" s="121">
        <v>0</v>
      </c>
      <c r="BB15" s="121">
        <v>0</v>
      </c>
      <c r="BC15" s="121">
        <v>0</v>
      </c>
      <c r="BD15" s="121">
        <v>0</v>
      </c>
      <c r="BE15" s="121">
        <v>0</v>
      </c>
      <c r="BF15" s="121">
        <v>0</v>
      </c>
      <c r="BG15" s="121">
        <v>0</v>
      </c>
      <c r="BH15" s="121">
        <v>0</v>
      </c>
      <c r="BI15" s="124">
        <v>0</v>
      </c>
      <c r="BJ15" s="121">
        <v>0</v>
      </c>
      <c r="BK15" s="121">
        <v>0</v>
      </c>
      <c r="BL15" s="121">
        <v>0</v>
      </c>
      <c r="BM15" s="121">
        <v>0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4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4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v>0</v>
      </c>
      <c r="CP15" s="121">
        <v>0</v>
      </c>
      <c r="CQ15" s="121">
        <v>0</v>
      </c>
      <c r="CR15" s="121">
        <v>0</v>
      </c>
      <c r="CS15" s="124">
        <v>0</v>
      </c>
      <c r="CT15" s="121">
        <v>0</v>
      </c>
      <c r="CU15" s="121">
        <v>0</v>
      </c>
      <c r="CV15" s="121"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v>0</v>
      </c>
      <c r="DC15" s="121">
        <v>0</v>
      </c>
      <c r="DD15" s="121">
        <v>0</v>
      </c>
    </row>
    <row r="16" spans="1:108" s="24" customFormat="1" ht="11.25" customHeight="1" x14ac:dyDescent="0.2">
      <c r="A16" s="8" t="s">
        <v>34</v>
      </c>
      <c r="B16" s="121">
        <v>16042</v>
      </c>
      <c r="C16" s="121">
        <v>1027781.42</v>
      </c>
      <c r="D16" s="121">
        <v>0</v>
      </c>
      <c r="E16" s="121">
        <v>390</v>
      </c>
      <c r="F16" s="121">
        <v>181964.73</v>
      </c>
      <c r="G16" s="121">
        <v>0</v>
      </c>
      <c r="H16" s="121">
        <v>81</v>
      </c>
      <c r="I16" s="121">
        <v>637106.66</v>
      </c>
      <c r="J16" s="121">
        <v>0</v>
      </c>
      <c r="K16" s="121">
        <v>16513</v>
      </c>
      <c r="L16" s="121">
        <v>1846852.81</v>
      </c>
      <c r="M16" s="124">
        <v>0</v>
      </c>
      <c r="N16" s="121">
        <v>517</v>
      </c>
      <c r="O16" s="121">
        <v>45032.69</v>
      </c>
      <c r="P16" s="121">
        <v>0</v>
      </c>
      <c r="Q16" s="121">
        <v>76</v>
      </c>
      <c r="R16" s="121">
        <v>53401.05</v>
      </c>
      <c r="S16" s="121">
        <v>0</v>
      </c>
      <c r="T16" s="121">
        <v>88</v>
      </c>
      <c r="U16" s="121">
        <v>2824783.73</v>
      </c>
      <c r="V16" s="121">
        <v>0</v>
      </c>
      <c r="W16" s="121">
        <v>681</v>
      </c>
      <c r="X16" s="121">
        <v>2923217.48</v>
      </c>
      <c r="Y16" s="124">
        <v>0</v>
      </c>
      <c r="Z16" s="121">
        <v>14403</v>
      </c>
      <c r="AA16" s="121">
        <v>597032.79</v>
      </c>
      <c r="AB16" s="121">
        <v>0</v>
      </c>
      <c r="AC16" s="121">
        <v>1560</v>
      </c>
      <c r="AD16" s="121">
        <v>759890.99</v>
      </c>
      <c r="AE16" s="121">
        <v>0</v>
      </c>
      <c r="AF16" s="121">
        <v>927</v>
      </c>
      <c r="AG16" s="121">
        <v>10237665.300000001</v>
      </c>
      <c r="AH16" s="121">
        <v>0</v>
      </c>
      <c r="AI16" s="121">
        <v>16890</v>
      </c>
      <c r="AJ16" s="121">
        <v>11594589.08</v>
      </c>
      <c r="AK16" s="124">
        <v>0</v>
      </c>
      <c r="AL16" s="121">
        <v>38886</v>
      </c>
      <c r="AM16" s="121">
        <v>945832.16</v>
      </c>
      <c r="AN16" s="121">
        <v>0</v>
      </c>
      <c r="AO16" s="121">
        <v>1341</v>
      </c>
      <c r="AP16" s="121">
        <v>420025.61</v>
      </c>
      <c r="AQ16" s="121">
        <v>0</v>
      </c>
      <c r="AR16" s="121">
        <v>258</v>
      </c>
      <c r="AS16" s="121">
        <v>965451.14</v>
      </c>
      <c r="AT16" s="121">
        <v>0</v>
      </c>
      <c r="AU16" s="121">
        <v>40485</v>
      </c>
      <c r="AV16" s="121">
        <v>2331308.91</v>
      </c>
      <c r="AW16" s="124">
        <v>0</v>
      </c>
      <c r="AX16" s="121">
        <v>16307</v>
      </c>
      <c r="AY16" s="121">
        <v>830902.6</v>
      </c>
      <c r="AZ16" s="121">
        <v>0</v>
      </c>
      <c r="BA16" s="121">
        <v>574</v>
      </c>
      <c r="BB16" s="121">
        <v>473896.41</v>
      </c>
      <c r="BC16" s="121">
        <v>0</v>
      </c>
      <c r="BD16" s="121">
        <v>306</v>
      </c>
      <c r="BE16" s="121">
        <v>14403774.630000001</v>
      </c>
      <c r="BF16" s="121">
        <v>0</v>
      </c>
      <c r="BG16" s="121">
        <v>17187</v>
      </c>
      <c r="BH16" s="121">
        <v>15708573.640000001</v>
      </c>
      <c r="BI16" s="124">
        <v>0</v>
      </c>
      <c r="BJ16" s="121">
        <v>10743</v>
      </c>
      <c r="BK16" s="121">
        <v>304080.2</v>
      </c>
      <c r="BL16" s="121">
        <v>0</v>
      </c>
      <c r="BM16" s="121">
        <v>1335</v>
      </c>
      <c r="BN16" s="121">
        <v>408956.1</v>
      </c>
      <c r="BO16" s="121">
        <v>0</v>
      </c>
      <c r="BP16" s="121">
        <v>884</v>
      </c>
      <c r="BQ16" s="121">
        <v>5932419.4500000002</v>
      </c>
      <c r="BR16" s="121">
        <v>0</v>
      </c>
      <c r="BS16" s="121">
        <v>12962</v>
      </c>
      <c r="BT16" s="121">
        <v>6645455.7599999998</v>
      </c>
      <c r="BU16" s="124">
        <v>0</v>
      </c>
      <c r="BV16" s="121">
        <v>28246</v>
      </c>
      <c r="BW16" s="121">
        <v>633487.93999999994</v>
      </c>
      <c r="BX16" s="121">
        <v>0</v>
      </c>
      <c r="BY16" s="121">
        <v>1933</v>
      </c>
      <c r="BZ16" s="121">
        <v>365720.86</v>
      </c>
      <c r="CA16" s="121">
        <v>0</v>
      </c>
      <c r="CB16" s="121">
        <v>545</v>
      </c>
      <c r="CC16" s="121">
        <v>4627386.2</v>
      </c>
      <c r="CD16" s="121">
        <v>0</v>
      </c>
      <c r="CE16" s="121">
        <v>30724</v>
      </c>
      <c r="CF16" s="121">
        <v>5626595</v>
      </c>
      <c r="CG16" s="124">
        <v>0</v>
      </c>
      <c r="CH16" s="121">
        <v>43203</v>
      </c>
      <c r="CI16" s="121">
        <v>1386791.02</v>
      </c>
      <c r="CJ16" s="121">
        <v>0</v>
      </c>
      <c r="CK16" s="121">
        <v>1801</v>
      </c>
      <c r="CL16" s="121">
        <v>617383.97</v>
      </c>
      <c r="CM16" s="121">
        <v>0</v>
      </c>
      <c r="CN16" s="121">
        <v>1172</v>
      </c>
      <c r="CO16" s="121">
        <v>9117908.8100000005</v>
      </c>
      <c r="CP16" s="121">
        <v>0</v>
      </c>
      <c r="CQ16" s="121">
        <v>46176</v>
      </c>
      <c r="CR16" s="121">
        <v>11122083.800000001</v>
      </c>
      <c r="CS16" s="124">
        <v>0</v>
      </c>
      <c r="CT16" s="121">
        <v>105114</v>
      </c>
      <c r="CU16" s="121">
        <v>2113390.34</v>
      </c>
      <c r="CV16" s="121">
        <v>0</v>
      </c>
      <c r="CW16" s="121">
        <v>1987</v>
      </c>
      <c r="CX16" s="121">
        <v>1101274.23</v>
      </c>
      <c r="CY16" s="121">
        <v>0</v>
      </c>
      <c r="CZ16" s="121">
        <v>1076</v>
      </c>
      <c r="DA16" s="121">
        <v>13775444.689999999</v>
      </c>
      <c r="DB16" s="121">
        <v>0</v>
      </c>
      <c r="DC16" s="121">
        <v>108177</v>
      </c>
      <c r="DD16" s="121">
        <v>16990109.27</v>
      </c>
    </row>
    <row r="17" spans="1:108" s="24" customFormat="1" ht="11.25" customHeight="1" x14ac:dyDescent="0.2">
      <c r="A17" s="8" t="s">
        <v>35</v>
      </c>
      <c r="B17" s="121">
        <v>16105</v>
      </c>
      <c r="C17" s="121">
        <v>5688751</v>
      </c>
      <c r="D17" s="121">
        <v>0</v>
      </c>
      <c r="E17" s="121">
        <v>398</v>
      </c>
      <c r="F17" s="121">
        <v>1268321.6299999999</v>
      </c>
      <c r="G17" s="121">
        <v>0</v>
      </c>
      <c r="H17" s="121">
        <v>83</v>
      </c>
      <c r="I17" s="121">
        <v>2458713.41</v>
      </c>
      <c r="J17" s="121">
        <v>0</v>
      </c>
      <c r="K17" s="121">
        <v>16586</v>
      </c>
      <c r="L17" s="121">
        <v>9415786.0299999993</v>
      </c>
      <c r="M17" s="124">
        <v>0</v>
      </c>
      <c r="N17" s="121">
        <v>648</v>
      </c>
      <c r="O17" s="121">
        <v>367488.3</v>
      </c>
      <c r="P17" s="121">
        <v>0</v>
      </c>
      <c r="Q17" s="121">
        <v>97</v>
      </c>
      <c r="R17" s="121">
        <v>281751</v>
      </c>
      <c r="S17" s="121">
        <v>0</v>
      </c>
      <c r="T17" s="121">
        <v>97</v>
      </c>
      <c r="U17" s="121">
        <v>21419006.170000002</v>
      </c>
      <c r="V17" s="121">
        <v>0</v>
      </c>
      <c r="W17" s="121">
        <v>842</v>
      </c>
      <c r="X17" s="121">
        <v>22068245.48</v>
      </c>
      <c r="Y17" s="124">
        <v>0</v>
      </c>
      <c r="Z17" s="121">
        <v>14343</v>
      </c>
      <c r="AA17" s="121">
        <v>1467785.15</v>
      </c>
      <c r="AB17" s="121">
        <v>0</v>
      </c>
      <c r="AC17" s="121">
        <v>1602</v>
      </c>
      <c r="AD17" s="121">
        <v>1413979.67</v>
      </c>
      <c r="AE17" s="121">
        <v>0</v>
      </c>
      <c r="AF17" s="121">
        <v>977</v>
      </c>
      <c r="AG17" s="121">
        <v>32719670.829999998</v>
      </c>
      <c r="AH17" s="121">
        <v>0</v>
      </c>
      <c r="AI17" s="121">
        <v>16922</v>
      </c>
      <c r="AJ17" s="121">
        <v>35601435.640000001</v>
      </c>
      <c r="AK17" s="124">
        <v>0</v>
      </c>
      <c r="AL17" s="121">
        <v>38602</v>
      </c>
      <c r="AM17" s="121">
        <v>1485773.62</v>
      </c>
      <c r="AN17" s="121">
        <v>0</v>
      </c>
      <c r="AO17" s="121">
        <v>1443</v>
      </c>
      <c r="AP17" s="121">
        <v>2221440.21</v>
      </c>
      <c r="AQ17" s="121">
        <v>0</v>
      </c>
      <c r="AR17" s="121">
        <v>295</v>
      </c>
      <c r="AS17" s="121">
        <v>4919186.83</v>
      </c>
      <c r="AT17" s="121">
        <v>0</v>
      </c>
      <c r="AU17" s="121">
        <v>40340</v>
      </c>
      <c r="AV17" s="121">
        <v>8626400.6600000001</v>
      </c>
      <c r="AW17" s="124">
        <v>0</v>
      </c>
      <c r="AX17" s="121">
        <v>16220</v>
      </c>
      <c r="AY17" s="121">
        <v>789286.7</v>
      </c>
      <c r="AZ17" s="121">
        <v>0</v>
      </c>
      <c r="BA17" s="121">
        <v>591</v>
      </c>
      <c r="BB17" s="121">
        <v>465889.49</v>
      </c>
      <c r="BC17" s="121">
        <v>0</v>
      </c>
      <c r="BD17" s="121">
        <v>323</v>
      </c>
      <c r="BE17" s="121">
        <v>18427470.699999999</v>
      </c>
      <c r="BF17" s="121">
        <v>0</v>
      </c>
      <c r="BG17" s="121">
        <v>17134</v>
      </c>
      <c r="BH17" s="121">
        <v>19682646.899999999</v>
      </c>
      <c r="BI17" s="124">
        <v>0</v>
      </c>
      <c r="BJ17" s="121">
        <v>11123</v>
      </c>
      <c r="BK17" s="121">
        <v>689626.3</v>
      </c>
      <c r="BL17" s="121">
        <v>0</v>
      </c>
      <c r="BM17" s="121">
        <v>1392</v>
      </c>
      <c r="BN17" s="121">
        <v>700609</v>
      </c>
      <c r="BO17" s="121">
        <v>0</v>
      </c>
      <c r="BP17" s="121">
        <v>924</v>
      </c>
      <c r="BQ17" s="121">
        <v>23766093.120000001</v>
      </c>
      <c r="BR17" s="121">
        <v>0</v>
      </c>
      <c r="BS17" s="121">
        <v>13439</v>
      </c>
      <c r="BT17" s="121">
        <v>25156328.420000002</v>
      </c>
      <c r="BU17" s="124">
        <v>0</v>
      </c>
      <c r="BV17" s="121">
        <v>26514</v>
      </c>
      <c r="BW17" s="121">
        <v>932270.38</v>
      </c>
      <c r="BX17" s="121">
        <v>0</v>
      </c>
      <c r="BY17" s="121">
        <v>2051</v>
      </c>
      <c r="BZ17" s="121">
        <v>480155.1</v>
      </c>
      <c r="CA17" s="121">
        <v>0</v>
      </c>
      <c r="CB17" s="121">
        <v>572</v>
      </c>
      <c r="CC17" s="121">
        <v>7671538.0999999996</v>
      </c>
      <c r="CD17" s="121">
        <v>0</v>
      </c>
      <c r="CE17" s="121">
        <v>29137</v>
      </c>
      <c r="CF17" s="121">
        <v>9083963.5800000001</v>
      </c>
      <c r="CG17" s="124">
        <v>0</v>
      </c>
      <c r="CH17" s="121">
        <v>73282</v>
      </c>
      <c r="CI17" s="121">
        <v>8500048.0199999996</v>
      </c>
      <c r="CJ17" s="121">
        <v>0</v>
      </c>
      <c r="CK17" s="121">
        <v>3141</v>
      </c>
      <c r="CL17" s="121">
        <v>4518425.33</v>
      </c>
      <c r="CM17" s="121">
        <v>0</v>
      </c>
      <c r="CN17" s="121">
        <v>2060</v>
      </c>
      <c r="CO17" s="121">
        <v>676059499.16999996</v>
      </c>
      <c r="CP17" s="121">
        <v>0</v>
      </c>
      <c r="CQ17" s="121">
        <v>78483</v>
      </c>
      <c r="CR17" s="121">
        <v>689077972.50999999</v>
      </c>
      <c r="CS17" s="124">
        <v>0</v>
      </c>
      <c r="CT17" s="121">
        <v>121745</v>
      </c>
      <c r="CU17" s="121">
        <v>10341008.75</v>
      </c>
      <c r="CV17" s="121">
        <v>0</v>
      </c>
      <c r="CW17" s="121">
        <v>2385</v>
      </c>
      <c r="CX17" s="121">
        <v>4565283.2300000004</v>
      </c>
      <c r="CY17" s="121">
        <v>0</v>
      </c>
      <c r="CZ17" s="121">
        <v>1297</v>
      </c>
      <c r="DA17" s="121">
        <v>40197808.619999997</v>
      </c>
      <c r="DB17" s="121">
        <v>0</v>
      </c>
      <c r="DC17" s="121">
        <v>125427</v>
      </c>
      <c r="DD17" s="121">
        <v>55104100.600000001</v>
      </c>
    </row>
    <row r="18" spans="1:108" s="24" customFormat="1" ht="11.25" customHeight="1" x14ac:dyDescent="0.2">
      <c r="A18" s="28" t="s">
        <v>36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4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4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0</v>
      </c>
      <c r="AF18" s="121">
        <v>0</v>
      </c>
      <c r="AG18" s="121">
        <v>0</v>
      </c>
      <c r="AH18" s="121">
        <v>0</v>
      </c>
      <c r="AI18" s="121">
        <v>0</v>
      </c>
      <c r="AJ18" s="121">
        <v>0</v>
      </c>
      <c r="AK18" s="124">
        <v>0</v>
      </c>
      <c r="AL18" s="121">
        <v>0</v>
      </c>
      <c r="AM18" s="121">
        <v>0</v>
      </c>
      <c r="AN18" s="121">
        <v>0</v>
      </c>
      <c r="AO18" s="121">
        <v>0</v>
      </c>
      <c r="AP18" s="121">
        <v>0</v>
      </c>
      <c r="AQ18" s="121">
        <v>0</v>
      </c>
      <c r="AR18" s="121">
        <v>0</v>
      </c>
      <c r="AS18" s="121">
        <v>0</v>
      </c>
      <c r="AT18" s="121">
        <v>0</v>
      </c>
      <c r="AU18" s="121">
        <v>0</v>
      </c>
      <c r="AV18" s="121">
        <v>0</v>
      </c>
      <c r="AW18" s="124">
        <v>0</v>
      </c>
      <c r="AX18" s="121">
        <v>0</v>
      </c>
      <c r="AY18" s="121">
        <v>0</v>
      </c>
      <c r="AZ18" s="121">
        <v>0</v>
      </c>
      <c r="BA18" s="121">
        <v>0</v>
      </c>
      <c r="BB18" s="121">
        <v>0</v>
      </c>
      <c r="BC18" s="121">
        <v>0</v>
      </c>
      <c r="BD18" s="121">
        <v>0</v>
      </c>
      <c r="BE18" s="121">
        <v>0</v>
      </c>
      <c r="BF18" s="121">
        <v>0</v>
      </c>
      <c r="BG18" s="121">
        <v>0</v>
      </c>
      <c r="BH18" s="121">
        <v>0</v>
      </c>
      <c r="BI18" s="124">
        <v>0</v>
      </c>
      <c r="BJ18" s="121">
        <v>0</v>
      </c>
      <c r="BK18" s="121">
        <v>0</v>
      </c>
      <c r="BL18" s="121">
        <v>0</v>
      </c>
      <c r="BM18" s="121">
        <v>0</v>
      </c>
      <c r="BN18" s="121">
        <v>0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0</v>
      </c>
      <c r="BU18" s="124">
        <v>0</v>
      </c>
      <c r="BV18" s="121">
        <v>0</v>
      </c>
      <c r="BW18" s="121">
        <v>0</v>
      </c>
      <c r="BX18" s="121">
        <v>0</v>
      </c>
      <c r="BY18" s="121">
        <v>0</v>
      </c>
      <c r="BZ18" s="121">
        <v>0</v>
      </c>
      <c r="CA18" s="121">
        <v>0</v>
      </c>
      <c r="CB18" s="121">
        <v>0</v>
      </c>
      <c r="CC18" s="121">
        <v>0</v>
      </c>
      <c r="CD18" s="121">
        <v>0</v>
      </c>
      <c r="CE18" s="121">
        <v>0</v>
      </c>
      <c r="CF18" s="121">
        <v>0</v>
      </c>
      <c r="CG18" s="124">
        <v>0</v>
      </c>
      <c r="CH18" s="121">
        <v>0</v>
      </c>
      <c r="CI18" s="121">
        <v>0</v>
      </c>
      <c r="CJ18" s="121">
        <v>0</v>
      </c>
      <c r="CK18" s="121">
        <v>0</v>
      </c>
      <c r="CL18" s="121">
        <v>0</v>
      </c>
      <c r="CM18" s="121">
        <v>0</v>
      </c>
      <c r="CN18" s="121">
        <v>0</v>
      </c>
      <c r="CO18" s="121">
        <v>0</v>
      </c>
      <c r="CP18" s="121">
        <v>0</v>
      </c>
      <c r="CQ18" s="121">
        <v>0</v>
      </c>
      <c r="CR18" s="121">
        <v>0</v>
      </c>
      <c r="CS18" s="124">
        <v>0</v>
      </c>
      <c r="CT18" s="121">
        <v>0</v>
      </c>
      <c r="CU18" s="121">
        <v>0</v>
      </c>
      <c r="CV18" s="121">
        <v>0</v>
      </c>
      <c r="CW18" s="121">
        <v>0</v>
      </c>
      <c r="CX18" s="121">
        <v>0</v>
      </c>
      <c r="CY18" s="121">
        <v>0</v>
      </c>
      <c r="CZ18" s="121">
        <v>0</v>
      </c>
      <c r="DA18" s="121">
        <v>0</v>
      </c>
      <c r="DB18" s="121">
        <v>0</v>
      </c>
      <c r="DC18" s="121">
        <v>0</v>
      </c>
      <c r="DD18" s="121">
        <v>0</v>
      </c>
    </row>
    <row r="19" spans="1:108" s="24" customFormat="1" ht="11.25" customHeight="1" x14ac:dyDescent="0.2">
      <c r="A19" s="8" t="s">
        <v>37</v>
      </c>
      <c r="B19" s="121">
        <v>15547</v>
      </c>
      <c r="C19" s="121">
        <v>1373543.08</v>
      </c>
      <c r="D19" s="121">
        <v>0</v>
      </c>
      <c r="E19" s="121">
        <v>387</v>
      </c>
      <c r="F19" s="121">
        <v>268922.28000000003</v>
      </c>
      <c r="G19" s="121">
        <v>0</v>
      </c>
      <c r="H19" s="121">
        <v>78</v>
      </c>
      <c r="I19" s="121">
        <v>647187.97</v>
      </c>
      <c r="J19" s="121">
        <v>0</v>
      </c>
      <c r="K19" s="121">
        <v>16012</v>
      </c>
      <c r="L19" s="121">
        <v>2289653.34</v>
      </c>
      <c r="M19" s="124">
        <v>0</v>
      </c>
      <c r="N19" s="121">
        <v>493</v>
      </c>
      <c r="O19" s="121">
        <v>57517.85</v>
      </c>
      <c r="P19" s="121">
        <v>0</v>
      </c>
      <c r="Q19" s="121">
        <v>60</v>
      </c>
      <c r="R19" s="121">
        <v>97864.71</v>
      </c>
      <c r="S19" s="121">
        <v>0</v>
      </c>
      <c r="T19" s="121">
        <v>73</v>
      </c>
      <c r="U19" s="121">
        <v>2592213.2599999998</v>
      </c>
      <c r="V19" s="121">
        <v>0</v>
      </c>
      <c r="W19" s="121">
        <v>626</v>
      </c>
      <c r="X19" s="121">
        <v>2747595.82</v>
      </c>
      <c r="Y19" s="124">
        <v>0</v>
      </c>
      <c r="Z19" s="121">
        <v>14628</v>
      </c>
      <c r="AA19" s="121">
        <v>808625.86</v>
      </c>
      <c r="AB19" s="121">
        <v>0</v>
      </c>
      <c r="AC19" s="121">
        <v>1559</v>
      </c>
      <c r="AD19" s="121">
        <v>1009258.25</v>
      </c>
      <c r="AE19" s="121">
        <v>0</v>
      </c>
      <c r="AF19" s="121">
        <v>922</v>
      </c>
      <c r="AG19" s="121">
        <v>12097889.310000001</v>
      </c>
      <c r="AH19" s="121">
        <v>0</v>
      </c>
      <c r="AI19" s="121">
        <v>17109</v>
      </c>
      <c r="AJ19" s="121">
        <v>13915773.42</v>
      </c>
      <c r="AK19" s="124">
        <v>0</v>
      </c>
      <c r="AL19" s="121">
        <v>39187</v>
      </c>
      <c r="AM19" s="121">
        <v>1044657.37</v>
      </c>
      <c r="AN19" s="121">
        <v>0</v>
      </c>
      <c r="AO19" s="121">
        <v>1376</v>
      </c>
      <c r="AP19" s="121">
        <v>483899.08</v>
      </c>
      <c r="AQ19" s="121">
        <v>0</v>
      </c>
      <c r="AR19" s="121">
        <v>263</v>
      </c>
      <c r="AS19" s="121">
        <v>732309.56</v>
      </c>
      <c r="AT19" s="121">
        <v>0</v>
      </c>
      <c r="AU19" s="121">
        <v>40826</v>
      </c>
      <c r="AV19" s="121">
        <v>2260866</v>
      </c>
      <c r="AW19" s="124">
        <v>0</v>
      </c>
      <c r="AX19" s="121">
        <v>16344</v>
      </c>
      <c r="AY19" s="121">
        <v>786392.87</v>
      </c>
      <c r="AZ19" s="121">
        <v>0</v>
      </c>
      <c r="BA19" s="121">
        <v>564</v>
      </c>
      <c r="BB19" s="121">
        <v>444208.61</v>
      </c>
      <c r="BC19" s="121">
        <v>0</v>
      </c>
      <c r="BD19" s="121">
        <v>302</v>
      </c>
      <c r="BE19" s="121">
        <v>14320448.42</v>
      </c>
      <c r="BF19" s="121">
        <v>0</v>
      </c>
      <c r="BG19" s="121">
        <v>17210</v>
      </c>
      <c r="BH19" s="121">
        <v>15551049.890000001</v>
      </c>
      <c r="BI19" s="124">
        <v>0</v>
      </c>
      <c r="BJ19" s="121">
        <v>11075</v>
      </c>
      <c r="BK19" s="121">
        <v>417269.86</v>
      </c>
      <c r="BL19" s="121">
        <v>0</v>
      </c>
      <c r="BM19" s="121">
        <v>1345</v>
      </c>
      <c r="BN19" s="121">
        <v>395485.02</v>
      </c>
      <c r="BO19" s="121">
        <v>0</v>
      </c>
      <c r="BP19" s="121">
        <v>903</v>
      </c>
      <c r="BQ19" s="121">
        <v>6321219.5099999998</v>
      </c>
      <c r="BR19" s="121">
        <v>0</v>
      </c>
      <c r="BS19" s="121">
        <v>13323</v>
      </c>
      <c r="BT19" s="121">
        <v>7133974.3899999997</v>
      </c>
      <c r="BU19" s="124">
        <v>0</v>
      </c>
      <c r="BV19" s="121">
        <v>28801</v>
      </c>
      <c r="BW19" s="121">
        <v>698466.8</v>
      </c>
      <c r="BX19" s="121">
        <v>0</v>
      </c>
      <c r="BY19" s="121">
        <v>1985</v>
      </c>
      <c r="BZ19" s="121">
        <v>413340.61</v>
      </c>
      <c r="CA19" s="121">
        <v>0</v>
      </c>
      <c r="CB19" s="121">
        <v>550</v>
      </c>
      <c r="CC19" s="121">
        <v>4684885.4000000004</v>
      </c>
      <c r="CD19" s="121">
        <v>0</v>
      </c>
      <c r="CE19" s="121">
        <v>31336</v>
      </c>
      <c r="CF19" s="121">
        <v>5796692.8200000003</v>
      </c>
      <c r="CG19" s="124">
        <v>0</v>
      </c>
      <c r="CH19" s="121">
        <v>48574</v>
      </c>
      <c r="CI19" s="121">
        <v>1516040.71</v>
      </c>
      <c r="CJ19" s="121">
        <v>0</v>
      </c>
      <c r="CK19" s="121">
        <v>2292</v>
      </c>
      <c r="CL19" s="121">
        <v>677255.56</v>
      </c>
      <c r="CM19" s="121">
        <v>0</v>
      </c>
      <c r="CN19" s="121">
        <v>1474</v>
      </c>
      <c r="CO19" s="121">
        <v>16245982.51</v>
      </c>
      <c r="CP19" s="121">
        <v>0</v>
      </c>
      <c r="CQ19" s="121">
        <v>52340</v>
      </c>
      <c r="CR19" s="121">
        <v>18439278.780000001</v>
      </c>
      <c r="CS19" s="124">
        <v>0</v>
      </c>
      <c r="CT19" s="121">
        <v>110288</v>
      </c>
      <c r="CU19" s="121">
        <v>2436595.2999999998</v>
      </c>
      <c r="CV19" s="121">
        <v>0</v>
      </c>
      <c r="CW19" s="121">
        <v>2033</v>
      </c>
      <c r="CX19" s="121">
        <v>1141517.3</v>
      </c>
      <c r="CY19" s="121">
        <v>0</v>
      </c>
      <c r="CZ19" s="121">
        <v>1074</v>
      </c>
      <c r="DA19" s="121">
        <v>14410349.41</v>
      </c>
      <c r="DB19" s="121">
        <v>0</v>
      </c>
      <c r="DC19" s="121">
        <v>113395</v>
      </c>
      <c r="DD19" s="121">
        <v>17988462.02</v>
      </c>
    </row>
    <row r="20" spans="1:108" s="24" customFormat="1" ht="11.25" customHeight="1" x14ac:dyDescent="0.2">
      <c r="A20" s="8" t="s">
        <v>38</v>
      </c>
      <c r="B20" s="121">
        <v>13962</v>
      </c>
      <c r="C20" s="121">
        <v>6251248.3499999996</v>
      </c>
      <c r="D20" s="121">
        <v>0</v>
      </c>
      <c r="E20" s="121">
        <v>392</v>
      </c>
      <c r="F20" s="121">
        <v>1338623.52</v>
      </c>
      <c r="G20" s="121">
        <v>0</v>
      </c>
      <c r="H20" s="121">
        <v>80</v>
      </c>
      <c r="I20" s="121">
        <v>1835461.82</v>
      </c>
      <c r="J20" s="121">
        <v>0</v>
      </c>
      <c r="K20" s="121">
        <v>14434</v>
      </c>
      <c r="L20" s="121">
        <v>9425333.6899999995</v>
      </c>
      <c r="M20" s="124">
        <v>0</v>
      </c>
      <c r="N20" s="121">
        <v>525</v>
      </c>
      <c r="O20" s="121">
        <v>271496.95</v>
      </c>
      <c r="P20" s="121">
        <v>0</v>
      </c>
      <c r="Q20" s="121">
        <v>97</v>
      </c>
      <c r="R20" s="121">
        <v>209888.39</v>
      </c>
      <c r="S20" s="121">
        <v>0</v>
      </c>
      <c r="T20" s="121">
        <v>102</v>
      </c>
      <c r="U20" s="121">
        <v>24073836.870000001</v>
      </c>
      <c r="V20" s="121">
        <v>0</v>
      </c>
      <c r="W20" s="121">
        <v>724</v>
      </c>
      <c r="X20" s="121">
        <v>24555222.219999999</v>
      </c>
      <c r="Y20" s="124">
        <v>0</v>
      </c>
      <c r="Z20" s="121">
        <v>9151</v>
      </c>
      <c r="AA20" s="121">
        <v>1354148.83</v>
      </c>
      <c r="AB20" s="121">
        <v>0</v>
      </c>
      <c r="AC20" s="121">
        <v>1511</v>
      </c>
      <c r="AD20" s="121">
        <v>1493504.6</v>
      </c>
      <c r="AE20" s="121">
        <v>0</v>
      </c>
      <c r="AF20" s="121">
        <v>951</v>
      </c>
      <c r="AG20" s="121">
        <v>34123960.329999998</v>
      </c>
      <c r="AH20" s="121">
        <v>0</v>
      </c>
      <c r="AI20" s="121">
        <v>11613</v>
      </c>
      <c r="AJ20" s="121">
        <v>36971613.759999998</v>
      </c>
      <c r="AK20" s="124">
        <v>0</v>
      </c>
      <c r="AL20" s="121">
        <v>19141</v>
      </c>
      <c r="AM20" s="121">
        <v>1798837.67</v>
      </c>
      <c r="AN20" s="121">
        <v>0</v>
      </c>
      <c r="AO20" s="121">
        <v>1316</v>
      </c>
      <c r="AP20" s="121">
        <v>2513088.19</v>
      </c>
      <c r="AQ20" s="121">
        <v>0</v>
      </c>
      <c r="AR20" s="121">
        <v>275</v>
      </c>
      <c r="AS20" s="121">
        <v>5520634.5099999998</v>
      </c>
      <c r="AT20" s="121">
        <v>0</v>
      </c>
      <c r="AU20" s="121">
        <v>20732</v>
      </c>
      <c r="AV20" s="121">
        <v>9832560.3800000008</v>
      </c>
      <c r="AW20" s="124">
        <v>0</v>
      </c>
      <c r="AX20" s="121">
        <v>7657</v>
      </c>
      <c r="AY20" s="121">
        <v>1112957.1000000001</v>
      </c>
      <c r="AZ20" s="121">
        <v>0</v>
      </c>
      <c r="BA20" s="121">
        <v>508</v>
      </c>
      <c r="BB20" s="121">
        <v>506021.84</v>
      </c>
      <c r="BC20" s="121">
        <v>0</v>
      </c>
      <c r="BD20" s="121">
        <v>309</v>
      </c>
      <c r="BE20" s="121">
        <v>23780484.760000002</v>
      </c>
      <c r="BF20" s="121">
        <v>0</v>
      </c>
      <c r="BG20" s="121">
        <v>8474</v>
      </c>
      <c r="BH20" s="121">
        <v>25399463.699999999</v>
      </c>
      <c r="BI20" s="124">
        <v>0</v>
      </c>
      <c r="BJ20" s="121">
        <v>5436</v>
      </c>
      <c r="BK20" s="121">
        <v>640379.55000000005</v>
      </c>
      <c r="BL20" s="121">
        <v>0</v>
      </c>
      <c r="BM20" s="121">
        <v>1172</v>
      </c>
      <c r="BN20" s="121">
        <v>744022.5</v>
      </c>
      <c r="BO20" s="121">
        <v>0</v>
      </c>
      <c r="BP20" s="121">
        <v>871</v>
      </c>
      <c r="BQ20" s="121">
        <v>15308330.689999999</v>
      </c>
      <c r="BR20" s="121">
        <v>0</v>
      </c>
      <c r="BS20" s="121">
        <v>7479</v>
      </c>
      <c r="BT20" s="121">
        <v>16692732.73</v>
      </c>
      <c r="BU20" s="124">
        <v>0</v>
      </c>
      <c r="BV20" s="121">
        <v>13304</v>
      </c>
      <c r="BW20" s="121">
        <v>1058309.1599999999</v>
      </c>
      <c r="BX20" s="121">
        <v>0</v>
      </c>
      <c r="BY20" s="121">
        <v>1586</v>
      </c>
      <c r="BZ20" s="121">
        <v>543986.4</v>
      </c>
      <c r="CA20" s="121">
        <v>0</v>
      </c>
      <c r="CB20" s="121">
        <v>525</v>
      </c>
      <c r="CC20" s="121">
        <v>6398720.5800000001</v>
      </c>
      <c r="CD20" s="121">
        <v>0</v>
      </c>
      <c r="CE20" s="121">
        <v>15415</v>
      </c>
      <c r="CF20" s="121">
        <v>8001016.1299999999</v>
      </c>
      <c r="CG20" s="124">
        <v>0</v>
      </c>
      <c r="CH20" s="121">
        <v>51044</v>
      </c>
      <c r="CI20" s="121">
        <v>10779176.52</v>
      </c>
      <c r="CJ20" s="121">
        <v>0</v>
      </c>
      <c r="CK20" s="121">
        <v>2884</v>
      </c>
      <c r="CL20" s="121">
        <v>7339345.9800000004</v>
      </c>
      <c r="CM20" s="121">
        <v>0</v>
      </c>
      <c r="CN20" s="121">
        <v>2028</v>
      </c>
      <c r="CO20" s="121">
        <v>749298294.40999997</v>
      </c>
      <c r="CP20" s="121">
        <v>0</v>
      </c>
      <c r="CQ20" s="121">
        <v>55956</v>
      </c>
      <c r="CR20" s="121">
        <v>767416816.90999997</v>
      </c>
      <c r="CS20" s="124">
        <v>0</v>
      </c>
      <c r="CT20" s="121">
        <v>69829</v>
      </c>
      <c r="CU20" s="121">
        <v>10591585.02</v>
      </c>
      <c r="CV20" s="121">
        <v>0</v>
      </c>
      <c r="CW20" s="121">
        <v>2315</v>
      </c>
      <c r="CX20" s="121">
        <v>5284639.8099999996</v>
      </c>
      <c r="CY20" s="121">
        <v>0</v>
      </c>
      <c r="CZ20" s="121">
        <v>1370</v>
      </c>
      <c r="DA20" s="121">
        <v>100846759.02</v>
      </c>
      <c r="DB20" s="121">
        <v>0</v>
      </c>
      <c r="DC20" s="121">
        <v>73514</v>
      </c>
      <c r="DD20" s="121">
        <v>116722983.84999999</v>
      </c>
    </row>
    <row r="21" spans="1:108" s="24" customFormat="1" ht="11.25" customHeight="1" x14ac:dyDescent="0.2">
      <c r="A21" s="28" t="s">
        <v>39</v>
      </c>
      <c r="B21" s="120">
        <v>18471</v>
      </c>
      <c r="C21" s="120">
        <v>1410021.05</v>
      </c>
      <c r="D21" s="120">
        <v>0</v>
      </c>
      <c r="E21" s="120">
        <v>390</v>
      </c>
      <c r="F21" s="120">
        <v>570802.86</v>
      </c>
      <c r="G21" s="120">
        <v>0</v>
      </c>
      <c r="H21" s="120">
        <v>81</v>
      </c>
      <c r="I21" s="120">
        <v>4876075.5599999996</v>
      </c>
      <c r="J21" s="120">
        <v>0</v>
      </c>
      <c r="K21" s="120">
        <v>18942</v>
      </c>
      <c r="L21" s="120">
        <v>6856899.4699999997</v>
      </c>
      <c r="M21" s="124">
        <v>0</v>
      </c>
      <c r="N21" s="120">
        <v>918</v>
      </c>
      <c r="O21" s="120">
        <v>-112549.63</v>
      </c>
      <c r="P21" s="120">
        <v>0</v>
      </c>
      <c r="Q21" s="120">
        <v>104</v>
      </c>
      <c r="R21" s="120">
        <v>-24752.22</v>
      </c>
      <c r="S21" s="121">
        <v>0</v>
      </c>
      <c r="T21" s="120">
        <v>104</v>
      </c>
      <c r="U21" s="120">
        <v>12610574.539999999</v>
      </c>
      <c r="V21" s="120">
        <v>0</v>
      </c>
      <c r="W21" s="120">
        <v>1126</v>
      </c>
      <c r="X21" s="120">
        <v>12473272.689999999</v>
      </c>
      <c r="Y21" s="124">
        <v>0</v>
      </c>
      <c r="Z21" s="120">
        <v>20029</v>
      </c>
      <c r="AA21" s="120">
        <v>1976748.46</v>
      </c>
      <c r="AB21" s="120">
        <v>0</v>
      </c>
      <c r="AC21" s="120">
        <v>1631</v>
      </c>
      <c r="AD21" s="120">
        <v>2789602.42</v>
      </c>
      <c r="AE21" s="120">
        <v>0</v>
      </c>
      <c r="AF21" s="120">
        <v>981</v>
      </c>
      <c r="AG21" s="120">
        <v>38362772.329999998</v>
      </c>
      <c r="AH21" s="120">
        <v>0</v>
      </c>
      <c r="AI21" s="120">
        <v>22641</v>
      </c>
      <c r="AJ21" s="120">
        <v>43129123.200000003</v>
      </c>
      <c r="AK21" s="124">
        <v>0</v>
      </c>
      <c r="AL21" s="120">
        <v>53204</v>
      </c>
      <c r="AM21" s="120">
        <v>4002263.96</v>
      </c>
      <c r="AN21" s="120">
        <v>0</v>
      </c>
      <c r="AO21" s="120">
        <v>1492</v>
      </c>
      <c r="AP21" s="120">
        <v>1998104.04</v>
      </c>
      <c r="AQ21" s="120">
        <v>0</v>
      </c>
      <c r="AR21" s="120">
        <v>303</v>
      </c>
      <c r="AS21" s="120">
        <v>3285681.99</v>
      </c>
      <c r="AT21" s="120">
        <v>0</v>
      </c>
      <c r="AU21" s="120">
        <v>54999</v>
      </c>
      <c r="AV21" s="120">
        <v>9286049.9900000002</v>
      </c>
      <c r="AW21" s="124">
        <v>0</v>
      </c>
      <c r="AX21" s="120">
        <v>25410</v>
      </c>
      <c r="AY21" s="120">
        <v>1094284.8899999999</v>
      </c>
      <c r="AZ21" s="120">
        <v>0</v>
      </c>
      <c r="BA21" s="120">
        <v>608</v>
      </c>
      <c r="BB21" s="120">
        <v>861356.96</v>
      </c>
      <c r="BC21" s="120">
        <v>0</v>
      </c>
      <c r="BD21" s="120">
        <v>327</v>
      </c>
      <c r="BE21" s="120">
        <v>23030384.649999999</v>
      </c>
      <c r="BF21" s="120">
        <v>0</v>
      </c>
      <c r="BG21" s="120">
        <v>26345</v>
      </c>
      <c r="BH21" s="120">
        <v>24986026.5</v>
      </c>
      <c r="BI21" s="124">
        <v>0</v>
      </c>
      <c r="BJ21" s="120">
        <v>16828</v>
      </c>
      <c r="BK21" s="120">
        <v>1647936.14</v>
      </c>
      <c r="BL21" s="120">
        <v>0</v>
      </c>
      <c r="BM21" s="120">
        <v>1446</v>
      </c>
      <c r="BN21" s="120">
        <v>2217026.17</v>
      </c>
      <c r="BO21" s="120">
        <v>0</v>
      </c>
      <c r="BP21" s="120">
        <v>944</v>
      </c>
      <c r="BQ21" s="120">
        <v>34560572.619999997</v>
      </c>
      <c r="BR21" s="120">
        <v>0</v>
      </c>
      <c r="BS21" s="120">
        <v>19218</v>
      </c>
      <c r="BT21" s="120">
        <v>38425534.920000002</v>
      </c>
      <c r="BU21" s="124">
        <v>0</v>
      </c>
      <c r="BV21" s="120">
        <v>40751</v>
      </c>
      <c r="BW21" s="120">
        <v>3176003.3</v>
      </c>
      <c r="BX21" s="120">
        <v>0</v>
      </c>
      <c r="BY21" s="120">
        <v>2142</v>
      </c>
      <c r="BZ21" s="120">
        <v>2028699.01</v>
      </c>
      <c r="CA21" s="120">
        <v>0</v>
      </c>
      <c r="CB21" s="120">
        <v>580</v>
      </c>
      <c r="CC21" s="120">
        <v>11554162.51</v>
      </c>
      <c r="CD21" s="120">
        <v>0</v>
      </c>
      <c r="CE21" s="120">
        <v>43473</v>
      </c>
      <c r="CF21" s="120">
        <v>16758864.82</v>
      </c>
      <c r="CG21" s="124">
        <v>0</v>
      </c>
      <c r="CH21" s="120">
        <v>110560</v>
      </c>
      <c r="CI21" s="120">
        <v>16462742.060000001</v>
      </c>
      <c r="CJ21" s="120">
        <v>0</v>
      </c>
      <c r="CK21" s="120">
        <v>3541</v>
      </c>
      <c r="CL21" s="120">
        <v>7637298.7599999998</v>
      </c>
      <c r="CM21" s="120">
        <v>0</v>
      </c>
      <c r="CN21" s="120">
        <v>2184</v>
      </c>
      <c r="CO21" s="120">
        <v>134445968.50999999</v>
      </c>
      <c r="CP21" s="120">
        <v>0</v>
      </c>
      <c r="CQ21" s="120">
        <v>116285</v>
      </c>
      <c r="CR21" s="120">
        <v>158546009.33000001</v>
      </c>
      <c r="CS21" s="124">
        <v>0</v>
      </c>
      <c r="CT21" s="120">
        <v>176954</v>
      </c>
      <c r="CU21" s="120">
        <v>18340501.030000001</v>
      </c>
      <c r="CV21" s="120">
        <v>0</v>
      </c>
      <c r="CW21" s="120">
        <v>2569</v>
      </c>
      <c r="CX21" s="120">
        <v>4895371.9000000004</v>
      </c>
      <c r="CY21" s="120">
        <v>0</v>
      </c>
      <c r="CZ21" s="120">
        <v>1352</v>
      </c>
      <c r="DA21" s="120">
        <v>29903250.890000001</v>
      </c>
      <c r="DB21" s="120">
        <v>0</v>
      </c>
      <c r="DC21" s="120">
        <v>180875</v>
      </c>
      <c r="DD21" s="120">
        <v>53139123.82</v>
      </c>
    </row>
    <row r="22" spans="1:108" s="24" customFormat="1" ht="11.25" customHeight="1" x14ac:dyDescent="0.2">
      <c r="A22" s="8" t="s">
        <v>40</v>
      </c>
      <c r="B22" s="121">
        <v>12640</v>
      </c>
      <c r="C22" s="121">
        <v>2004678.01</v>
      </c>
      <c r="D22" s="121">
        <v>0</v>
      </c>
      <c r="E22" s="121">
        <v>315</v>
      </c>
      <c r="F22" s="121">
        <v>653017.27</v>
      </c>
      <c r="G22" s="121">
        <v>0</v>
      </c>
      <c r="H22" s="121">
        <v>66</v>
      </c>
      <c r="I22" s="121">
        <v>5085419.75</v>
      </c>
      <c r="J22" s="121">
        <v>0</v>
      </c>
      <c r="K22" s="121">
        <v>13021</v>
      </c>
      <c r="L22" s="121">
        <v>7743115.0199999996</v>
      </c>
      <c r="M22" s="124">
        <v>0</v>
      </c>
      <c r="N22" s="121">
        <v>399</v>
      </c>
      <c r="O22" s="121">
        <v>136275.31</v>
      </c>
      <c r="P22" s="121">
        <v>0</v>
      </c>
      <c r="Q22" s="121">
        <v>44</v>
      </c>
      <c r="R22" s="121">
        <v>115614.06</v>
      </c>
      <c r="S22" s="121">
        <v>0</v>
      </c>
      <c r="T22" s="121">
        <v>59</v>
      </c>
      <c r="U22" s="121">
        <v>16099970.970000001</v>
      </c>
      <c r="V22" s="121">
        <v>0</v>
      </c>
      <c r="W22" s="121">
        <v>502</v>
      </c>
      <c r="X22" s="121">
        <v>16351860.34</v>
      </c>
      <c r="Y22" s="124">
        <v>0</v>
      </c>
      <c r="Z22" s="121">
        <v>12508</v>
      </c>
      <c r="AA22" s="121">
        <v>2760435.91</v>
      </c>
      <c r="AB22" s="121">
        <v>0</v>
      </c>
      <c r="AC22" s="121">
        <v>1356</v>
      </c>
      <c r="AD22" s="121">
        <v>3458863.16</v>
      </c>
      <c r="AE22" s="121">
        <v>0</v>
      </c>
      <c r="AF22" s="121">
        <v>803</v>
      </c>
      <c r="AG22" s="121">
        <v>41349620.130000003</v>
      </c>
      <c r="AH22" s="121">
        <v>0</v>
      </c>
      <c r="AI22" s="121">
        <v>14667</v>
      </c>
      <c r="AJ22" s="121">
        <v>47568919.200000003</v>
      </c>
      <c r="AK22" s="124">
        <v>0</v>
      </c>
      <c r="AL22" s="121">
        <v>35071</v>
      </c>
      <c r="AM22" s="121">
        <v>4702215.29</v>
      </c>
      <c r="AN22" s="121">
        <v>0</v>
      </c>
      <c r="AO22" s="121">
        <v>1230</v>
      </c>
      <c r="AP22" s="121">
        <v>2238418.9700000002</v>
      </c>
      <c r="AQ22" s="121">
        <v>0</v>
      </c>
      <c r="AR22" s="121">
        <v>219</v>
      </c>
      <c r="AS22" s="121">
        <v>3932675.55</v>
      </c>
      <c r="AT22" s="121">
        <v>0</v>
      </c>
      <c r="AU22" s="121">
        <v>36520</v>
      </c>
      <c r="AV22" s="121">
        <v>10873309.810000001</v>
      </c>
      <c r="AW22" s="124">
        <v>0</v>
      </c>
      <c r="AX22" s="121">
        <v>16818</v>
      </c>
      <c r="AY22" s="121">
        <v>1494491.89</v>
      </c>
      <c r="AZ22" s="121">
        <v>0</v>
      </c>
      <c r="BA22" s="121">
        <v>498</v>
      </c>
      <c r="BB22" s="121">
        <v>1025333.37</v>
      </c>
      <c r="BC22" s="121">
        <v>0</v>
      </c>
      <c r="BD22" s="121">
        <v>264</v>
      </c>
      <c r="BE22" s="121">
        <v>28582627.190000001</v>
      </c>
      <c r="BF22" s="121">
        <v>0</v>
      </c>
      <c r="BG22" s="121">
        <v>17580</v>
      </c>
      <c r="BH22" s="121">
        <v>31102452.449999999</v>
      </c>
      <c r="BI22" s="124">
        <v>0</v>
      </c>
      <c r="BJ22" s="121">
        <v>10796</v>
      </c>
      <c r="BK22" s="121">
        <v>1966628.18</v>
      </c>
      <c r="BL22" s="121">
        <v>0</v>
      </c>
      <c r="BM22" s="121">
        <v>1281</v>
      </c>
      <c r="BN22" s="121">
        <v>2413149.5499999998</v>
      </c>
      <c r="BO22" s="121">
        <v>0</v>
      </c>
      <c r="BP22" s="121">
        <v>845</v>
      </c>
      <c r="BQ22" s="121">
        <v>35494596.07</v>
      </c>
      <c r="BR22" s="121">
        <v>0</v>
      </c>
      <c r="BS22" s="121">
        <v>12922</v>
      </c>
      <c r="BT22" s="121">
        <v>39874373.799999997</v>
      </c>
      <c r="BU22" s="124">
        <v>0</v>
      </c>
      <c r="BV22" s="121">
        <v>27068</v>
      </c>
      <c r="BW22" s="121">
        <v>3671838.38</v>
      </c>
      <c r="BX22" s="121">
        <v>0</v>
      </c>
      <c r="BY22" s="121">
        <v>1951</v>
      </c>
      <c r="BZ22" s="121">
        <v>2164128.44</v>
      </c>
      <c r="CA22" s="121">
        <v>0</v>
      </c>
      <c r="CB22" s="121">
        <v>521</v>
      </c>
      <c r="CC22" s="121">
        <v>12399271.5</v>
      </c>
      <c r="CD22" s="121">
        <v>0</v>
      </c>
      <c r="CE22" s="121">
        <v>29540</v>
      </c>
      <c r="CF22" s="121">
        <v>18235238.32</v>
      </c>
      <c r="CG22" s="124">
        <v>0</v>
      </c>
      <c r="CH22" s="121">
        <v>73155</v>
      </c>
      <c r="CI22" s="121">
        <v>17651433.719999999</v>
      </c>
      <c r="CJ22" s="121">
        <v>0</v>
      </c>
      <c r="CK22" s="121">
        <v>2816</v>
      </c>
      <c r="CL22" s="121">
        <v>8096572</v>
      </c>
      <c r="CM22" s="121">
        <v>0</v>
      </c>
      <c r="CN22" s="121">
        <v>1800</v>
      </c>
      <c r="CO22" s="121">
        <v>139268783.18000001</v>
      </c>
      <c r="CP22" s="121">
        <v>0</v>
      </c>
      <c r="CQ22" s="121">
        <v>77771</v>
      </c>
      <c r="CR22" s="121">
        <v>165016788.91</v>
      </c>
      <c r="CS22" s="124">
        <v>0</v>
      </c>
      <c r="CT22" s="121">
        <v>118710</v>
      </c>
      <c r="CU22" s="121">
        <v>21140031.850000001</v>
      </c>
      <c r="CV22" s="121">
        <v>0</v>
      </c>
      <c r="CW22" s="121">
        <v>2033</v>
      </c>
      <c r="CX22" s="121">
        <v>5856862.3099999996</v>
      </c>
      <c r="CY22" s="121">
        <v>0</v>
      </c>
      <c r="CZ22" s="121">
        <v>1037</v>
      </c>
      <c r="DA22" s="121">
        <v>33819545.229999997</v>
      </c>
      <c r="DB22" s="121">
        <v>0</v>
      </c>
      <c r="DC22" s="121">
        <v>121780</v>
      </c>
      <c r="DD22" s="121">
        <v>60816439.390000001</v>
      </c>
    </row>
    <row r="23" spans="1:108" s="24" customFormat="1" ht="11.25" customHeight="1" x14ac:dyDescent="0.2">
      <c r="A23" s="8" t="s">
        <v>41</v>
      </c>
      <c r="B23" s="121">
        <v>5831</v>
      </c>
      <c r="C23" s="121">
        <v>-594656.96</v>
      </c>
      <c r="D23" s="121">
        <v>0</v>
      </c>
      <c r="E23" s="121">
        <v>75</v>
      </c>
      <c r="F23" s="121">
        <v>-82214.41</v>
      </c>
      <c r="G23" s="121">
        <v>0</v>
      </c>
      <c r="H23" s="121">
        <v>15</v>
      </c>
      <c r="I23" s="121">
        <v>-209344.19</v>
      </c>
      <c r="J23" s="121">
        <v>0</v>
      </c>
      <c r="K23" s="121">
        <v>5921</v>
      </c>
      <c r="L23" s="121">
        <v>-886215.56</v>
      </c>
      <c r="M23" s="124">
        <v>0</v>
      </c>
      <c r="N23" s="121">
        <v>519</v>
      </c>
      <c r="O23" s="121">
        <v>-248824.94</v>
      </c>
      <c r="P23" s="121">
        <v>0</v>
      </c>
      <c r="Q23" s="121">
        <v>60</v>
      </c>
      <c r="R23" s="121">
        <v>-140366.28</v>
      </c>
      <c r="S23" s="121">
        <v>0</v>
      </c>
      <c r="T23" s="121">
        <v>45</v>
      </c>
      <c r="U23" s="121">
        <v>-3489396.43</v>
      </c>
      <c r="V23" s="121">
        <v>0</v>
      </c>
      <c r="W23" s="121">
        <v>624</v>
      </c>
      <c r="X23" s="121">
        <v>-3878587.65</v>
      </c>
      <c r="Y23" s="124">
        <v>0</v>
      </c>
      <c r="Z23" s="121">
        <v>7521</v>
      </c>
      <c r="AA23" s="121">
        <v>-783687.46</v>
      </c>
      <c r="AB23" s="121">
        <v>0</v>
      </c>
      <c r="AC23" s="121">
        <v>275</v>
      </c>
      <c r="AD23" s="121">
        <v>-669260.74</v>
      </c>
      <c r="AE23" s="121">
        <v>0</v>
      </c>
      <c r="AF23" s="121">
        <v>178</v>
      </c>
      <c r="AG23" s="121">
        <v>-2986847.8</v>
      </c>
      <c r="AH23" s="121">
        <v>0</v>
      </c>
      <c r="AI23" s="121">
        <v>7974</v>
      </c>
      <c r="AJ23" s="121">
        <v>-4439796</v>
      </c>
      <c r="AK23" s="124">
        <v>0</v>
      </c>
      <c r="AL23" s="121">
        <v>18133</v>
      </c>
      <c r="AM23" s="121">
        <v>-699951.33</v>
      </c>
      <c r="AN23" s="121">
        <v>0</v>
      </c>
      <c r="AO23" s="121">
        <v>262</v>
      </c>
      <c r="AP23" s="121">
        <v>-240314.93</v>
      </c>
      <c r="AQ23" s="121">
        <v>0</v>
      </c>
      <c r="AR23" s="121">
        <v>84</v>
      </c>
      <c r="AS23" s="121">
        <v>-646993.56000000006</v>
      </c>
      <c r="AT23" s="121">
        <v>0</v>
      </c>
      <c r="AU23" s="121">
        <v>18479</v>
      </c>
      <c r="AV23" s="121">
        <v>-1587259.81</v>
      </c>
      <c r="AW23" s="124">
        <v>0</v>
      </c>
      <c r="AX23" s="121">
        <v>8592</v>
      </c>
      <c r="AY23" s="121">
        <v>-400207.01</v>
      </c>
      <c r="AZ23" s="121">
        <v>0</v>
      </c>
      <c r="BA23" s="121">
        <v>110</v>
      </c>
      <c r="BB23" s="121">
        <v>-163976.4</v>
      </c>
      <c r="BC23" s="121">
        <v>0</v>
      </c>
      <c r="BD23" s="121">
        <v>63</v>
      </c>
      <c r="BE23" s="121">
        <v>-5552242.54</v>
      </c>
      <c r="BF23" s="121">
        <v>0</v>
      </c>
      <c r="BG23" s="121">
        <v>8765</v>
      </c>
      <c r="BH23" s="121">
        <v>-6116425.9500000002</v>
      </c>
      <c r="BI23" s="124">
        <v>0</v>
      </c>
      <c r="BJ23" s="121">
        <v>6032</v>
      </c>
      <c r="BK23" s="121">
        <v>-318692.03999999998</v>
      </c>
      <c r="BL23" s="121">
        <v>0</v>
      </c>
      <c r="BM23" s="121">
        <v>165</v>
      </c>
      <c r="BN23" s="121">
        <v>-196123.39</v>
      </c>
      <c r="BO23" s="121">
        <v>0</v>
      </c>
      <c r="BP23" s="121">
        <v>99</v>
      </c>
      <c r="BQ23" s="121">
        <v>-934023.46</v>
      </c>
      <c r="BR23" s="121">
        <v>0</v>
      </c>
      <c r="BS23" s="121">
        <v>6296</v>
      </c>
      <c r="BT23" s="121">
        <v>-1448838.88</v>
      </c>
      <c r="BU23" s="124">
        <v>0</v>
      </c>
      <c r="BV23" s="121">
        <v>13683</v>
      </c>
      <c r="BW23" s="121">
        <v>-495835.07</v>
      </c>
      <c r="BX23" s="121">
        <v>0</v>
      </c>
      <c r="BY23" s="121">
        <v>191</v>
      </c>
      <c r="BZ23" s="121">
        <v>-135429.43</v>
      </c>
      <c r="CA23" s="121">
        <v>0</v>
      </c>
      <c r="CB23" s="121">
        <v>59</v>
      </c>
      <c r="CC23" s="121">
        <v>-845109</v>
      </c>
      <c r="CD23" s="121">
        <v>0</v>
      </c>
      <c r="CE23" s="121">
        <v>13933</v>
      </c>
      <c r="CF23" s="121">
        <v>-1476373.5</v>
      </c>
      <c r="CG23" s="124">
        <v>0</v>
      </c>
      <c r="CH23" s="121">
        <v>37405</v>
      </c>
      <c r="CI23" s="121">
        <v>-1188691.6599999999</v>
      </c>
      <c r="CJ23" s="121">
        <v>0</v>
      </c>
      <c r="CK23" s="121">
        <v>725</v>
      </c>
      <c r="CL23" s="121">
        <v>-459273.24</v>
      </c>
      <c r="CM23" s="121">
        <v>0</v>
      </c>
      <c r="CN23" s="121">
        <v>384</v>
      </c>
      <c r="CO23" s="121">
        <v>-4822814.67</v>
      </c>
      <c r="CP23" s="121">
        <v>0</v>
      </c>
      <c r="CQ23" s="121">
        <v>38514</v>
      </c>
      <c r="CR23" s="121">
        <v>-6470779.5700000003</v>
      </c>
      <c r="CS23" s="124">
        <v>0</v>
      </c>
      <c r="CT23" s="121">
        <v>58244</v>
      </c>
      <c r="CU23" s="121">
        <v>-2799530.82</v>
      </c>
      <c r="CV23" s="121">
        <v>0</v>
      </c>
      <c r="CW23" s="121">
        <v>536</v>
      </c>
      <c r="CX23" s="121">
        <v>-961490.41</v>
      </c>
      <c r="CY23" s="121">
        <v>0</v>
      </c>
      <c r="CZ23" s="121">
        <v>315</v>
      </c>
      <c r="DA23" s="121">
        <v>-3916294.33</v>
      </c>
      <c r="DB23" s="121">
        <v>0</v>
      </c>
      <c r="DC23" s="121">
        <v>59095</v>
      </c>
      <c r="DD23" s="121">
        <v>-7677315.5700000003</v>
      </c>
    </row>
    <row r="24" spans="1:108" s="24" customFormat="1" ht="11.25" customHeight="1" x14ac:dyDescent="0.2">
      <c r="A24" s="28" t="s">
        <v>42</v>
      </c>
      <c r="B24" s="120">
        <v>6549</v>
      </c>
      <c r="C24" s="120">
        <v>568723.16</v>
      </c>
      <c r="D24" s="120">
        <v>0</v>
      </c>
      <c r="E24" s="120">
        <v>187</v>
      </c>
      <c r="F24" s="120">
        <v>305760.46000000002</v>
      </c>
      <c r="G24" s="120">
        <v>0</v>
      </c>
      <c r="H24" s="120">
        <v>53</v>
      </c>
      <c r="I24" s="120">
        <v>704784.56</v>
      </c>
      <c r="J24" s="120">
        <v>0</v>
      </c>
      <c r="K24" s="120">
        <v>6789</v>
      </c>
      <c r="L24" s="120">
        <v>1579268.17</v>
      </c>
      <c r="M24" s="124">
        <v>0</v>
      </c>
      <c r="N24" s="120">
        <v>234</v>
      </c>
      <c r="O24" s="120">
        <v>47378.79</v>
      </c>
      <c r="P24" s="120">
        <v>0</v>
      </c>
      <c r="Q24" s="120">
        <v>28</v>
      </c>
      <c r="R24" s="120">
        <v>20186.02</v>
      </c>
      <c r="S24" s="120">
        <v>0</v>
      </c>
      <c r="T24" s="120">
        <v>60</v>
      </c>
      <c r="U24" s="120">
        <v>9083633.5899999999</v>
      </c>
      <c r="V24" s="120">
        <v>0</v>
      </c>
      <c r="W24" s="120">
        <v>322</v>
      </c>
      <c r="X24" s="120">
        <v>9151198.4100000001</v>
      </c>
      <c r="Y24" s="124">
        <v>0</v>
      </c>
      <c r="Z24" s="120">
        <v>6658</v>
      </c>
      <c r="AA24" s="120">
        <v>565972.53</v>
      </c>
      <c r="AB24" s="120">
        <v>0</v>
      </c>
      <c r="AC24" s="120">
        <v>747</v>
      </c>
      <c r="AD24" s="120">
        <v>539793.48</v>
      </c>
      <c r="AE24" s="120">
        <v>0</v>
      </c>
      <c r="AF24" s="120">
        <v>588</v>
      </c>
      <c r="AG24" s="120">
        <v>19728620.079999998</v>
      </c>
      <c r="AH24" s="120">
        <v>0</v>
      </c>
      <c r="AI24" s="120">
        <v>7993</v>
      </c>
      <c r="AJ24" s="120">
        <v>20834386.100000001</v>
      </c>
      <c r="AK24" s="124">
        <v>0</v>
      </c>
      <c r="AL24" s="120">
        <v>16196</v>
      </c>
      <c r="AM24" s="120">
        <v>942702.41</v>
      </c>
      <c r="AN24" s="120">
        <v>0</v>
      </c>
      <c r="AO24" s="120">
        <v>648</v>
      </c>
      <c r="AP24" s="120">
        <v>384977.71</v>
      </c>
      <c r="AQ24" s="120">
        <v>0</v>
      </c>
      <c r="AR24" s="120">
        <v>159</v>
      </c>
      <c r="AS24" s="120">
        <v>1790169.65</v>
      </c>
      <c r="AT24" s="120">
        <v>0</v>
      </c>
      <c r="AU24" s="120">
        <v>17003</v>
      </c>
      <c r="AV24" s="120">
        <v>3117849.77</v>
      </c>
      <c r="AW24" s="124">
        <v>0</v>
      </c>
      <c r="AX24" s="120">
        <v>6339</v>
      </c>
      <c r="AY24" s="120">
        <v>332334.94</v>
      </c>
      <c r="AZ24" s="120">
        <v>0</v>
      </c>
      <c r="BA24" s="120">
        <v>264</v>
      </c>
      <c r="BB24" s="120">
        <v>185617.91</v>
      </c>
      <c r="BC24" s="120">
        <v>0</v>
      </c>
      <c r="BD24" s="120">
        <v>194</v>
      </c>
      <c r="BE24" s="120">
        <v>14926672.859999999</v>
      </c>
      <c r="BF24" s="120">
        <v>0</v>
      </c>
      <c r="BG24" s="120">
        <v>6797</v>
      </c>
      <c r="BH24" s="120">
        <v>15444625.710000001</v>
      </c>
      <c r="BI24" s="124">
        <v>0</v>
      </c>
      <c r="BJ24" s="120">
        <v>5451</v>
      </c>
      <c r="BK24" s="120">
        <v>363310.16</v>
      </c>
      <c r="BL24" s="120">
        <v>0</v>
      </c>
      <c r="BM24" s="120">
        <v>631</v>
      </c>
      <c r="BN24" s="120">
        <v>240437.42</v>
      </c>
      <c r="BO24" s="120">
        <v>0</v>
      </c>
      <c r="BP24" s="120">
        <v>560</v>
      </c>
      <c r="BQ24" s="120">
        <v>15367383.58</v>
      </c>
      <c r="BR24" s="120">
        <v>0</v>
      </c>
      <c r="BS24" s="120">
        <v>6642</v>
      </c>
      <c r="BT24" s="120">
        <v>15971131.16</v>
      </c>
      <c r="BU24" s="124">
        <v>0</v>
      </c>
      <c r="BV24" s="120">
        <v>12662</v>
      </c>
      <c r="BW24" s="120">
        <v>617719.86</v>
      </c>
      <c r="BX24" s="120">
        <v>0</v>
      </c>
      <c r="BY24" s="120">
        <v>925</v>
      </c>
      <c r="BZ24" s="120">
        <v>249456.96</v>
      </c>
      <c r="CA24" s="120">
        <v>0</v>
      </c>
      <c r="CB24" s="120">
        <v>336</v>
      </c>
      <c r="CC24" s="120">
        <v>3692761.4</v>
      </c>
      <c r="CD24" s="120">
        <v>0</v>
      </c>
      <c r="CE24" s="120">
        <v>13923</v>
      </c>
      <c r="CF24" s="120">
        <v>4559938.21</v>
      </c>
      <c r="CG24" s="124">
        <v>0</v>
      </c>
      <c r="CH24" s="120">
        <v>57770</v>
      </c>
      <c r="CI24" s="120">
        <v>11228731.51</v>
      </c>
      <c r="CJ24" s="120">
        <v>0</v>
      </c>
      <c r="CK24" s="120">
        <v>2369</v>
      </c>
      <c r="CL24" s="120">
        <v>4836559.67</v>
      </c>
      <c r="CM24" s="120">
        <v>0</v>
      </c>
      <c r="CN24" s="120">
        <v>1361</v>
      </c>
      <c r="CO24" s="120">
        <v>59134795.530000001</v>
      </c>
      <c r="CP24" s="120">
        <v>0</v>
      </c>
      <c r="CQ24" s="120">
        <v>61500</v>
      </c>
      <c r="CR24" s="120">
        <v>75200086.709999993</v>
      </c>
      <c r="CS24" s="124">
        <v>0</v>
      </c>
      <c r="CT24" s="120">
        <v>68571</v>
      </c>
      <c r="CU24" s="120">
        <v>5688997.6200000001</v>
      </c>
      <c r="CV24" s="120">
        <v>0</v>
      </c>
      <c r="CW24" s="120">
        <v>1300</v>
      </c>
      <c r="CX24" s="120">
        <v>2122422.98</v>
      </c>
      <c r="CY24" s="120">
        <v>0</v>
      </c>
      <c r="CZ24" s="120">
        <v>788</v>
      </c>
      <c r="DA24" s="120">
        <v>14395936.640000001</v>
      </c>
      <c r="DB24" s="120">
        <v>0</v>
      </c>
      <c r="DC24" s="120">
        <v>70659</v>
      </c>
      <c r="DD24" s="120">
        <v>22207357.23</v>
      </c>
    </row>
    <row r="25" spans="1:108" s="24" customFormat="1" ht="11.25" customHeight="1" x14ac:dyDescent="0.2">
      <c r="A25" s="8" t="s">
        <v>43</v>
      </c>
      <c r="B25" s="121" t="s">
        <v>72</v>
      </c>
      <c r="C25" s="121" t="s">
        <v>72</v>
      </c>
      <c r="D25" s="121">
        <v>0</v>
      </c>
      <c r="E25" s="121" t="s">
        <v>72</v>
      </c>
      <c r="F25" s="121" t="s">
        <v>72</v>
      </c>
      <c r="G25" s="121">
        <v>0</v>
      </c>
      <c r="H25" s="121" t="s">
        <v>72</v>
      </c>
      <c r="I25" s="121" t="s">
        <v>72</v>
      </c>
      <c r="J25" s="121">
        <v>0</v>
      </c>
      <c r="K25" s="121">
        <v>496</v>
      </c>
      <c r="L25" s="121">
        <v>9258.42</v>
      </c>
      <c r="M25" s="124">
        <v>0</v>
      </c>
      <c r="N25" s="121" t="s">
        <v>72</v>
      </c>
      <c r="O25" s="121" t="s">
        <v>72</v>
      </c>
      <c r="P25" s="121">
        <v>0</v>
      </c>
      <c r="Q25" s="121" t="s">
        <v>72</v>
      </c>
      <c r="R25" s="121" t="s">
        <v>72</v>
      </c>
      <c r="S25" s="121">
        <v>0</v>
      </c>
      <c r="T25" s="121" t="s">
        <v>72</v>
      </c>
      <c r="U25" s="121" t="s">
        <v>72</v>
      </c>
      <c r="V25" s="121">
        <v>0</v>
      </c>
      <c r="W25" s="121">
        <v>57</v>
      </c>
      <c r="X25" s="121">
        <v>56463.71</v>
      </c>
      <c r="Y25" s="124">
        <v>0</v>
      </c>
      <c r="Z25" s="121">
        <v>1011</v>
      </c>
      <c r="AA25" s="121">
        <v>5919.89</v>
      </c>
      <c r="AB25" s="121">
        <v>0</v>
      </c>
      <c r="AC25" s="121">
        <v>417</v>
      </c>
      <c r="AD25" s="121">
        <v>27665.64</v>
      </c>
      <c r="AE25" s="121">
        <v>0</v>
      </c>
      <c r="AF25" s="121">
        <v>413</v>
      </c>
      <c r="AG25" s="121">
        <v>79287.72</v>
      </c>
      <c r="AH25" s="121">
        <v>0</v>
      </c>
      <c r="AI25" s="121">
        <v>1841</v>
      </c>
      <c r="AJ25" s="121">
        <v>112873.24</v>
      </c>
      <c r="AK25" s="124">
        <v>0</v>
      </c>
      <c r="AL25" s="121">
        <v>1578</v>
      </c>
      <c r="AM25" s="121">
        <v>4988.2</v>
      </c>
      <c r="AN25" s="121">
        <v>0</v>
      </c>
      <c r="AO25" s="121">
        <v>314</v>
      </c>
      <c r="AP25" s="121">
        <v>2539</v>
      </c>
      <c r="AQ25" s="121">
        <v>0</v>
      </c>
      <c r="AR25" s="121">
        <v>87</v>
      </c>
      <c r="AS25" s="121">
        <v>4858.51</v>
      </c>
      <c r="AT25" s="121">
        <v>0</v>
      </c>
      <c r="AU25" s="121">
        <v>1979</v>
      </c>
      <c r="AV25" s="121">
        <v>12385.71</v>
      </c>
      <c r="AW25" s="124">
        <v>0</v>
      </c>
      <c r="AX25" s="121">
        <v>435</v>
      </c>
      <c r="AY25" s="121">
        <v>1344.63</v>
      </c>
      <c r="AZ25" s="121">
        <v>0</v>
      </c>
      <c r="BA25" s="121" t="s">
        <v>72</v>
      </c>
      <c r="BB25" s="121" t="s">
        <v>72</v>
      </c>
      <c r="BC25" s="121">
        <v>0</v>
      </c>
      <c r="BD25" s="121" t="s">
        <v>72</v>
      </c>
      <c r="BE25" s="121" t="s">
        <v>72</v>
      </c>
      <c r="BF25" s="121">
        <v>0</v>
      </c>
      <c r="BG25" s="121">
        <v>633</v>
      </c>
      <c r="BH25" s="121">
        <v>106782.39999999999</v>
      </c>
      <c r="BI25" s="124">
        <v>0</v>
      </c>
      <c r="BJ25" s="121">
        <v>913</v>
      </c>
      <c r="BK25" s="121">
        <v>7956.09</v>
      </c>
      <c r="BL25" s="121">
        <v>0</v>
      </c>
      <c r="BM25" s="121">
        <v>365</v>
      </c>
      <c r="BN25" s="121">
        <v>8396.23</v>
      </c>
      <c r="BO25" s="121">
        <v>0</v>
      </c>
      <c r="BP25" s="121">
        <v>406</v>
      </c>
      <c r="BQ25" s="121">
        <v>87249.21</v>
      </c>
      <c r="BR25" s="121">
        <v>0</v>
      </c>
      <c r="BS25" s="121">
        <v>1684</v>
      </c>
      <c r="BT25" s="121">
        <v>103601.54</v>
      </c>
      <c r="BU25" s="124">
        <v>0</v>
      </c>
      <c r="BV25" s="121">
        <v>1518</v>
      </c>
      <c r="BW25" s="121">
        <v>7452.71</v>
      </c>
      <c r="BX25" s="121">
        <v>0</v>
      </c>
      <c r="BY25" s="121">
        <v>288</v>
      </c>
      <c r="BZ25" s="121">
        <v>10624.22</v>
      </c>
      <c r="CA25" s="121">
        <v>0</v>
      </c>
      <c r="CB25" s="121">
        <v>200</v>
      </c>
      <c r="CC25" s="121">
        <v>33272.720000000001</v>
      </c>
      <c r="CD25" s="121">
        <v>0</v>
      </c>
      <c r="CE25" s="121">
        <v>2006</v>
      </c>
      <c r="CF25" s="121">
        <v>51349.66</v>
      </c>
      <c r="CG25" s="124">
        <v>0</v>
      </c>
      <c r="CH25" s="121">
        <v>2983</v>
      </c>
      <c r="CI25" s="121">
        <v>50882.96</v>
      </c>
      <c r="CJ25" s="121">
        <v>0</v>
      </c>
      <c r="CK25" s="121">
        <v>482</v>
      </c>
      <c r="CL25" s="121">
        <v>60311.92</v>
      </c>
      <c r="CM25" s="121">
        <v>0</v>
      </c>
      <c r="CN25" s="121">
        <v>504</v>
      </c>
      <c r="CO25" s="121">
        <v>574974.80000000005</v>
      </c>
      <c r="CP25" s="121">
        <v>0</v>
      </c>
      <c r="CQ25" s="121">
        <v>3969</v>
      </c>
      <c r="CR25" s="121">
        <v>686169.68</v>
      </c>
      <c r="CS25" s="124">
        <v>0</v>
      </c>
      <c r="CT25" s="121">
        <v>9607</v>
      </c>
      <c r="CU25" s="121">
        <v>55081.87</v>
      </c>
      <c r="CV25" s="121">
        <v>0</v>
      </c>
      <c r="CW25" s="121">
        <v>517</v>
      </c>
      <c r="CX25" s="121">
        <v>27803.22</v>
      </c>
      <c r="CY25" s="121">
        <v>0</v>
      </c>
      <c r="CZ25" s="121">
        <v>412</v>
      </c>
      <c r="DA25" s="121">
        <v>215014.39</v>
      </c>
      <c r="DB25" s="121">
        <v>0</v>
      </c>
      <c r="DC25" s="121">
        <v>10536</v>
      </c>
      <c r="DD25" s="121">
        <v>297899.48</v>
      </c>
    </row>
    <row r="26" spans="1:108" s="24" customFormat="1" ht="11.25" customHeight="1" x14ac:dyDescent="0.2">
      <c r="A26" s="8" t="s">
        <v>44</v>
      </c>
      <c r="B26" s="121" t="s">
        <v>72</v>
      </c>
      <c r="C26" s="121" t="s">
        <v>72</v>
      </c>
      <c r="D26" s="121">
        <v>0</v>
      </c>
      <c r="E26" s="121" t="s">
        <v>72</v>
      </c>
      <c r="F26" s="121" t="s">
        <v>72</v>
      </c>
      <c r="G26" s="121">
        <v>0</v>
      </c>
      <c r="H26" s="121" t="s">
        <v>72</v>
      </c>
      <c r="I26" s="121" t="s">
        <v>72</v>
      </c>
      <c r="J26" s="121">
        <v>0</v>
      </c>
      <c r="K26" s="121">
        <v>2592</v>
      </c>
      <c r="L26" s="121">
        <v>762663.36</v>
      </c>
      <c r="M26" s="124">
        <v>0</v>
      </c>
      <c r="N26" s="121" t="s">
        <v>72</v>
      </c>
      <c r="O26" s="121" t="s">
        <v>72</v>
      </c>
      <c r="P26" s="121">
        <v>0</v>
      </c>
      <c r="Q26" s="121" t="s">
        <v>72</v>
      </c>
      <c r="R26" s="121" t="s">
        <v>72</v>
      </c>
      <c r="S26" s="121">
        <v>0</v>
      </c>
      <c r="T26" s="121" t="s">
        <v>72</v>
      </c>
      <c r="U26" s="121" t="s">
        <v>72</v>
      </c>
      <c r="V26" s="121">
        <v>0</v>
      </c>
      <c r="W26" s="121">
        <v>101</v>
      </c>
      <c r="X26" s="121">
        <v>8034124.2400000002</v>
      </c>
      <c r="Y26" s="124">
        <v>0</v>
      </c>
      <c r="Z26" s="121">
        <v>1190</v>
      </c>
      <c r="AA26" s="121">
        <v>130579.94</v>
      </c>
      <c r="AB26" s="121">
        <v>0</v>
      </c>
      <c r="AC26" s="121">
        <v>113</v>
      </c>
      <c r="AD26" s="121">
        <v>110772.88</v>
      </c>
      <c r="AE26" s="121">
        <v>0</v>
      </c>
      <c r="AF26" s="121">
        <v>153</v>
      </c>
      <c r="AG26" s="121">
        <v>13601874.41</v>
      </c>
      <c r="AH26" s="121">
        <v>0</v>
      </c>
      <c r="AI26" s="121">
        <v>1456</v>
      </c>
      <c r="AJ26" s="121">
        <v>13843227.24</v>
      </c>
      <c r="AK26" s="124">
        <v>0</v>
      </c>
      <c r="AL26" s="121">
        <v>3044</v>
      </c>
      <c r="AM26" s="121">
        <v>403569.06</v>
      </c>
      <c r="AN26" s="121">
        <v>0</v>
      </c>
      <c r="AO26" s="121">
        <v>139</v>
      </c>
      <c r="AP26" s="121">
        <v>146210.09</v>
      </c>
      <c r="AQ26" s="121">
        <v>0</v>
      </c>
      <c r="AR26" s="121">
        <v>64</v>
      </c>
      <c r="AS26" s="121">
        <v>1355688.07</v>
      </c>
      <c r="AT26" s="121">
        <v>0</v>
      </c>
      <c r="AU26" s="121">
        <v>3247</v>
      </c>
      <c r="AV26" s="121">
        <v>1905467.22</v>
      </c>
      <c r="AW26" s="124">
        <v>0</v>
      </c>
      <c r="AX26" s="121">
        <v>935</v>
      </c>
      <c r="AY26" s="121">
        <v>92813.42</v>
      </c>
      <c r="AZ26" s="121">
        <v>0</v>
      </c>
      <c r="BA26" s="121" t="s">
        <v>72</v>
      </c>
      <c r="BB26" s="121" t="s">
        <v>72</v>
      </c>
      <c r="BC26" s="121">
        <v>0</v>
      </c>
      <c r="BD26" s="121" t="s">
        <v>72</v>
      </c>
      <c r="BE26" s="121" t="s">
        <v>72</v>
      </c>
      <c r="BF26" s="121">
        <v>0</v>
      </c>
      <c r="BG26" s="121">
        <v>1070</v>
      </c>
      <c r="BH26" s="121">
        <v>13128148.68</v>
      </c>
      <c r="BI26" s="124">
        <v>0</v>
      </c>
      <c r="BJ26" s="121">
        <v>1309</v>
      </c>
      <c r="BK26" s="121">
        <v>136908.29999999999</v>
      </c>
      <c r="BL26" s="121">
        <v>0</v>
      </c>
      <c r="BM26" s="121">
        <v>109</v>
      </c>
      <c r="BN26" s="121">
        <v>52190.720000000001</v>
      </c>
      <c r="BO26" s="121">
        <v>0</v>
      </c>
      <c r="BP26" s="121">
        <v>142</v>
      </c>
      <c r="BQ26" s="121">
        <v>13971814</v>
      </c>
      <c r="BR26" s="121">
        <v>0</v>
      </c>
      <c r="BS26" s="121">
        <v>1560</v>
      </c>
      <c r="BT26" s="121">
        <v>14160913.02</v>
      </c>
      <c r="BU26" s="124">
        <v>0</v>
      </c>
      <c r="BV26" s="121">
        <v>2753</v>
      </c>
      <c r="BW26" s="121">
        <v>196719.76</v>
      </c>
      <c r="BX26" s="121">
        <v>0</v>
      </c>
      <c r="BY26" s="121">
        <v>380</v>
      </c>
      <c r="BZ26" s="121">
        <v>60262.54</v>
      </c>
      <c r="CA26" s="121">
        <v>0</v>
      </c>
      <c r="CB26" s="121">
        <v>131</v>
      </c>
      <c r="CC26" s="121">
        <v>2912120.79</v>
      </c>
      <c r="CD26" s="121">
        <v>0</v>
      </c>
      <c r="CE26" s="121">
        <v>3264</v>
      </c>
      <c r="CF26" s="121">
        <v>3169103.1</v>
      </c>
      <c r="CG26" s="124">
        <v>0</v>
      </c>
      <c r="CH26" s="121">
        <v>44003</v>
      </c>
      <c r="CI26" s="121">
        <v>10325157.960000001</v>
      </c>
      <c r="CJ26" s="121">
        <v>0</v>
      </c>
      <c r="CK26" s="121">
        <v>1905</v>
      </c>
      <c r="CL26" s="121">
        <v>4453907.1399999997</v>
      </c>
      <c r="CM26" s="121">
        <v>0</v>
      </c>
      <c r="CN26" s="121">
        <v>1010</v>
      </c>
      <c r="CO26" s="121">
        <v>54239851.439999998</v>
      </c>
      <c r="CP26" s="121">
        <v>0</v>
      </c>
      <c r="CQ26" s="121">
        <v>46918</v>
      </c>
      <c r="CR26" s="121">
        <v>69018916.530000001</v>
      </c>
      <c r="CS26" s="124">
        <v>0</v>
      </c>
      <c r="CT26" s="121">
        <v>36255</v>
      </c>
      <c r="CU26" s="121">
        <v>4215471.16</v>
      </c>
      <c r="CV26" s="121">
        <v>0</v>
      </c>
      <c r="CW26" s="121">
        <v>593</v>
      </c>
      <c r="CX26" s="121">
        <v>1605194.69</v>
      </c>
      <c r="CY26" s="121">
        <v>0</v>
      </c>
      <c r="CZ26" s="121">
        <v>332</v>
      </c>
      <c r="DA26" s="121">
        <v>11335736.859999999</v>
      </c>
      <c r="DB26" s="121">
        <v>0</v>
      </c>
      <c r="DC26" s="121">
        <v>37180</v>
      </c>
      <c r="DD26" s="121">
        <v>17156402.710000001</v>
      </c>
    </row>
    <row r="27" spans="1:108" s="24" customFormat="1" ht="11.25" customHeight="1" x14ac:dyDescent="0.2">
      <c r="A27" s="8" t="s">
        <v>45</v>
      </c>
      <c r="B27" s="121">
        <v>4545</v>
      </c>
      <c r="C27" s="121">
        <v>237887.45</v>
      </c>
      <c r="D27" s="121">
        <v>0</v>
      </c>
      <c r="E27" s="121">
        <v>106</v>
      </c>
      <c r="F27" s="121">
        <v>98172.27</v>
      </c>
      <c r="G27" s="121">
        <v>0</v>
      </c>
      <c r="H27" s="121">
        <v>39</v>
      </c>
      <c r="I27" s="121">
        <v>471286.67</v>
      </c>
      <c r="J27" s="121">
        <v>0</v>
      </c>
      <c r="K27" s="121">
        <v>4690</v>
      </c>
      <c r="L27" s="121">
        <v>807346.39</v>
      </c>
      <c r="M27" s="124">
        <v>0</v>
      </c>
      <c r="N27" s="121">
        <v>190</v>
      </c>
      <c r="O27" s="121">
        <v>37779.949999999997</v>
      </c>
      <c r="P27" s="121">
        <v>0</v>
      </c>
      <c r="Q27" s="121">
        <v>14</v>
      </c>
      <c r="R27" s="121">
        <v>9425.92</v>
      </c>
      <c r="S27" s="121">
        <v>0</v>
      </c>
      <c r="T27" s="121">
        <v>41</v>
      </c>
      <c r="U27" s="121">
        <v>1013404.57</v>
      </c>
      <c r="V27" s="121">
        <v>0</v>
      </c>
      <c r="W27" s="121">
        <v>245</v>
      </c>
      <c r="X27" s="121">
        <v>1060610.45</v>
      </c>
      <c r="Y27" s="124">
        <v>0</v>
      </c>
      <c r="Z27" s="121">
        <v>5305</v>
      </c>
      <c r="AA27" s="121">
        <v>429472.7</v>
      </c>
      <c r="AB27" s="121">
        <v>0</v>
      </c>
      <c r="AC27" s="121">
        <v>406</v>
      </c>
      <c r="AD27" s="121">
        <v>401354.96</v>
      </c>
      <c r="AE27" s="121">
        <v>0</v>
      </c>
      <c r="AF27" s="121">
        <v>264</v>
      </c>
      <c r="AG27" s="121">
        <v>6047457.9500000002</v>
      </c>
      <c r="AH27" s="121">
        <v>0</v>
      </c>
      <c r="AI27" s="121">
        <v>5975</v>
      </c>
      <c r="AJ27" s="121">
        <v>6878285.6200000001</v>
      </c>
      <c r="AK27" s="124">
        <v>0</v>
      </c>
      <c r="AL27" s="121">
        <v>13147</v>
      </c>
      <c r="AM27" s="121">
        <v>534145.15</v>
      </c>
      <c r="AN27" s="121">
        <v>0</v>
      </c>
      <c r="AO27" s="121">
        <v>346</v>
      </c>
      <c r="AP27" s="121">
        <v>236228.62</v>
      </c>
      <c r="AQ27" s="121">
        <v>0</v>
      </c>
      <c r="AR27" s="121">
        <v>76</v>
      </c>
      <c r="AS27" s="121">
        <v>429623.08</v>
      </c>
      <c r="AT27" s="121">
        <v>0</v>
      </c>
      <c r="AU27" s="121">
        <v>13569</v>
      </c>
      <c r="AV27" s="121">
        <v>1199996.8400000001</v>
      </c>
      <c r="AW27" s="124">
        <v>0</v>
      </c>
      <c r="AX27" s="121">
        <v>5434</v>
      </c>
      <c r="AY27" s="121">
        <v>238176.9</v>
      </c>
      <c r="AZ27" s="121">
        <v>0</v>
      </c>
      <c r="BA27" s="121">
        <v>155</v>
      </c>
      <c r="BB27" s="121">
        <v>71466.97</v>
      </c>
      <c r="BC27" s="121">
        <v>0</v>
      </c>
      <c r="BD27" s="121">
        <v>103</v>
      </c>
      <c r="BE27" s="121">
        <v>1900050.76</v>
      </c>
      <c r="BF27" s="121">
        <v>0</v>
      </c>
      <c r="BG27" s="121">
        <v>5692</v>
      </c>
      <c r="BH27" s="121">
        <v>2209694.63</v>
      </c>
      <c r="BI27" s="124">
        <v>0</v>
      </c>
      <c r="BJ27" s="121">
        <v>3997</v>
      </c>
      <c r="BK27" s="121">
        <v>218445.77</v>
      </c>
      <c r="BL27" s="121">
        <v>0</v>
      </c>
      <c r="BM27" s="121">
        <v>306</v>
      </c>
      <c r="BN27" s="121">
        <v>179850.47</v>
      </c>
      <c r="BO27" s="121">
        <v>0</v>
      </c>
      <c r="BP27" s="121">
        <v>207</v>
      </c>
      <c r="BQ27" s="121">
        <v>1308320.3700000001</v>
      </c>
      <c r="BR27" s="121">
        <v>0</v>
      </c>
      <c r="BS27" s="121">
        <v>4510</v>
      </c>
      <c r="BT27" s="121">
        <v>1706616.61</v>
      </c>
      <c r="BU27" s="124">
        <v>0</v>
      </c>
      <c r="BV27" s="121">
        <v>9910</v>
      </c>
      <c r="BW27" s="121">
        <v>413547.38</v>
      </c>
      <c r="BX27" s="121">
        <v>0</v>
      </c>
      <c r="BY27" s="121">
        <v>465</v>
      </c>
      <c r="BZ27" s="121">
        <v>178570.2</v>
      </c>
      <c r="CA27" s="121">
        <v>0</v>
      </c>
      <c r="CB27" s="121">
        <v>110</v>
      </c>
      <c r="CC27" s="121">
        <v>747367.88</v>
      </c>
      <c r="CD27" s="121">
        <v>0</v>
      </c>
      <c r="CE27" s="121">
        <v>10485</v>
      </c>
      <c r="CF27" s="121">
        <v>1339485.46</v>
      </c>
      <c r="CG27" s="124">
        <v>0</v>
      </c>
      <c r="CH27" s="121">
        <v>25367</v>
      </c>
      <c r="CI27" s="121">
        <v>852690.6</v>
      </c>
      <c r="CJ27" s="121">
        <v>0</v>
      </c>
      <c r="CK27" s="121">
        <v>959</v>
      </c>
      <c r="CL27" s="121">
        <v>322340.59999999998</v>
      </c>
      <c r="CM27" s="121">
        <v>0</v>
      </c>
      <c r="CN27" s="121">
        <v>551</v>
      </c>
      <c r="CO27" s="121">
        <v>4319969.3</v>
      </c>
      <c r="CP27" s="121">
        <v>0</v>
      </c>
      <c r="CQ27" s="121">
        <v>26877</v>
      </c>
      <c r="CR27" s="121">
        <v>5495000.5</v>
      </c>
      <c r="CS27" s="124">
        <v>0</v>
      </c>
      <c r="CT27" s="121">
        <v>37809</v>
      </c>
      <c r="CU27" s="121">
        <v>1418444.59</v>
      </c>
      <c r="CV27" s="121">
        <v>0</v>
      </c>
      <c r="CW27" s="121">
        <v>625</v>
      </c>
      <c r="CX27" s="121">
        <v>489425.07</v>
      </c>
      <c r="CY27" s="121">
        <v>0</v>
      </c>
      <c r="CZ27" s="121">
        <v>380</v>
      </c>
      <c r="DA27" s="121">
        <v>2845185.38</v>
      </c>
      <c r="DB27" s="121">
        <v>0</v>
      </c>
      <c r="DC27" s="121">
        <v>38814</v>
      </c>
      <c r="DD27" s="121">
        <v>4753055.04</v>
      </c>
    </row>
    <row r="28" spans="1:108" s="24" customFormat="1" ht="11.25" customHeight="1" x14ac:dyDescent="0.2">
      <c r="A28" s="29" t="s">
        <v>46</v>
      </c>
      <c r="B28" s="121">
        <v>9370</v>
      </c>
      <c r="C28" s="121">
        <v>1441005.57</v>
      </c>
      <c r="D28" s="121">
        <v>0</v>
      </c>
      <c r="E28" s="121">
        <v>259</v>
      </c>
      <c r="F28" s="121">
        <v>348621.03</v>
      </c>
      <c r="G28" s="121">
        <v>0</v>
      </c>
      <c r="H28" s="121">
        <v>49</v>
      </c>
      <c r="I28" s="121">
        <v>4404646.2300000004</v>
      </c>
      <c r="J28" s="121">
        <v>0</v>
      </c>
      <c r="K28" s="121">
        <v>9678</v>
      </c>
      <c r="L28" s="121">
        <v>6194272.8399999999</v>
      </c>
      <c r="M28" s="124">
        <v>0</v>
      </c>
      <c r="N28" s="121">
        <v>290</v>
      </c>
      <c r="O28" s="121">
        <v>90403.22</v>
      </c>
      <c r="P28" s="121">
        <v>0</v>
      </c>
      <c r="Q28" s="121">
        <v>33</v>
      </c>
      <c r="R28" s="121">
        <v>97489.54</v>
      </c>
      <c r="S28" s="121">
        <v>0</v>
      </c>
      <c r="T28" s="121">
        <v>34</v>
      </c>
      <c r="U28" s="121">
        <v>8807316.7100000009</v>
      </c>
      <c r="V28" s="121">
        <v>0</v>
      </c>
      <c r="W28" s="121">
        <v>357</v>
      </c>
      <c r="X28" s="121">
        <v>8995209.4700000007</v>
      </c>
      <c r="Y28" s="124">
        <v>0</v>
      </c>
      <c r="Z28" s="121">
        <v>9129</v>
      </c>
      <c r="AA28" s="121">
        <v>2196856.25</v>
      </c>
      <c r="AB28" s="121">
        <v>0</v>
      </c>
      <c r="AC28" s="121">
        <v>1160</v>
      </c>
      <c r="AD28" s="121">
        <v>2947833.86</v>
      </c>
      <c r="AE28" s="121">
        <v>0</v>
      </c>
      <c r="AF28" s="121">
        <v>696</v>
      </c>
      <c r="AG28" s="121">
        <v>21731791.440000001</v>
      </c>
      <c r="AH28" s="121">
        <v>0</v>
      </c>
      <c r="AI28" s="121">
        <v>10985</v>
      </c>
      <c r="AJ28" s="121">
        <v>26876481.550000001</v>
      </c>
      <c r="AK28" s="124">
        <v>0</v>
      </c>
      <c r="AL28" s="121">
        <v>27777</v>
      </c>
      <c r="AM28" s="121">
        <v>3770366.41</v>
      </c>
      <c r="AN28" s="121">
        <v>0</v>
      </c>
      <c r="AO28" s="121">
        <v>1073</v>
      </c>
      <c r="AP28" s="121">
        <v>1861235.55</v>
      </c>
      <c r="AQ28" s="121">
        <v>0</v>
      </c>
      <c r="AR28" s="121">
        <v>180</v>
      </c>
      <c r="AS28" s="121">
        <v>2170912.0699999998</v>
      </c>
      <c r="AT28" s="121">
        <v>0</v>
      </c>
      <c r="AU28" s="121">
        <v>29030</v>
      </c>
      <c r="AV28" s="121">
        <v>7802514.0300000003</v>
      </c>
      <c r="AW28" s="124">
        <v>0</v>
      </c>
      <c r="AX28" s="121">
        <v>13820</v>
      </c>
      <c r="AY28" s="121">
        <v>1164114.08</v>
      </c>
      <c r="AZ28" s="121">
        <v>0</v>
      </c>
      <c r="BA28" s="121">
        <v>418</v>
      </c>
      <c r="BB28" s="121">
        <v>842275.44</v>
      </c>
      <c r="BC28" s="121">
        <v>0</v>
      </c>
      <c r="BD28" s="121">
        <v>205</v>
      </c>
      <c r="BE28" s="121">
        <v>14082565.91</v>
      </c>
      <c r="BF28" s="121">
        <v>0</v>
      </c>
      <c r="BG28" s="121">
        <v>14443</v>
      </c>
      <c r="BH28" s="121">
        <v>16088955.439999999</v>
      </c>
      <c r="BI28" s="124">
        <v>0</v>
      </c>
      <c r="BJ28" s="121">
        <v>8297</v>
      </c>
      <c r="BK28" s="121">
        <v>1606964.32</v>
      </c>
      <c r="BL28" s="121">
        <v>0</v>
      </c>
      <c r="BM28" s="121">
        <v>1162</v>
      </c>
      <c r="BN28" s="121">
        <v>2172416.27</v>
      </c>
      <c r="BO28" s="121">
        <v>0</v>
      </c>
      <c r="BP28" s="121">
        <v>767</v>
      </c>
      <c r="BQ28" s="121">
        <v>20523707.82</v>
      </c>
      <c r="BR28" s="121">
        <v>0</v>
      </c>
      <c r="BS28" s="121">
        <v>10226</v>
      </c>
      <c r="BT28" s="121">
        <v>24303088.41</v>
      </c>
      <c r="BU28" s="124">
        <v>0</v>
      </c>
      <c r="BV28" s="121">
        <v>21061</v>
      </c>
      <c r="BW28" s="121">
        <v>3060646.35</v>
      </c>
      <c r="BX28" s="121">
        <v>0</v>
      </c>
      <c r="BY28" s="121">
        <v>1744</v>
      </c>
      <c r="BZ28" s="121">
        <v>1925575.51</v>
      </c>
      <c r="CA28" s="121">
        <v>0</v>
      </c>
      <c r="CB28" s="121">
        <v>468</v>
      </c>
      <c r="CC28" s="121">
        <v>9332572.1099999994</v>
      </c>
      <c r="CD28" s="121">
        <v>0</v>
      </c>
      <c r="CE28" s="121">
        <v>23273</v>
      </c>
      <c r="CF28" s="121">
        <v>14318793.970000001</v>
      </c>
      <c r="CG28" s="124">
        <v>0</v>
      </c>
      <c r="CH28" s="121">
        <v>47344</v>
      </c>
      <c r="CI28" s="121">
        <v>6523760.3200000003</v>
      </c>
      <c r="CJ28" s="121">
        <v>0</v>
      </c>
      <c r="CK28" s="121">
        <v>2177</v>
      </c>
      <c r="CL28" s="121">
        <v>3288278.82</v>
      </c>
      <c r="CM28" s="121">
        <v>0</v>
      </c>
      <c r="CN28" s="121">
        <v>1406</v>
      </c>
      <c r="CO28" s="121">
        <v>77939485.510000005</v>
      </c>
      <c r="CP28" s="121">
        <v>0</v>
      </c>
      <c r="CQ28" s="121">
        <v>50927</v>
      </c>
      <c r="CR28" s="121">
        <v>87751524.650000006</v>
      </c>
      <c r="CS28" s="124">
        <v>0</v>
      </c>
      <c r="CT28" s="121">
        <v>94515</v>
      </c>
      <c r="CU28" s="121">
        <v>15522136.289999999</v>
      </c>
      <c r="CV28" s="121">
        <v>0</v>
      </c>
      <c r="CW28" s="121">
        <v>1631</v>
      </c>
      <c r="CX28" s="121">
        <v>3736364.07</v>
      </c>
      <c r="CY28" s="121">
        <v>0</v>
      </c>
      <c r="CZ28" s="121">
        <v>802</v>
      </c>
      <c r="DA28" s="121">
        <v>19928524.02</v>
      </c>
      <c r="DB28" s="121">
        <v>0</v>
      </c>
      <c r="DC28" s="121">
        <v>96948</v>
      </c>
      <c r="DD28" s="121">
        <v>39187024.390000001</v>
      </c>
    </row>
    <row r="29" spans="1:108" s="24" customFormat="1" ht="11.25" customHeight="1" x14ac:dyDescent="0.2">
      <c r="A29" s="29" t="s">
        <v>47</v>
      </c>
      <c r="B29" s="121">
        <v>9371</v>
      </c>
      <c r="C29" s="121">
        <v>99741.34</v>
      </c>
      <c r="D29" s="121">
        <v>0</v>
      </c>
      <c r="E29" s="121">
        <v>259</v>
      </c>
      <c r="F29" s="121">
        <v>37497.71</v>
      </c>
      <c r="G29" s="121">
        <v>0</v>
      </c>
      <c r="H29" s="121">
        <v>49</v>
      </c>
      <c r="I29" s="121">
        <v>506534.32</v>
      </c>
      <c r="J29" s="121">
        <v>0</v>
      </c>
      <c r="K29" s="121">
        <v>9679</v>
      </c>
      <c r="L29" s="121">
        <v>643773.37</v>
      </c>
      <c r="M29" s="124">
        <v>0</v>
      </c>
      <c r="N29" s="121">
        <v>290</v>
      </c>
      <c r="O29" s="121">
        <v>8758.3799999999992</v>
      </c>
      <c r="P29" s="121">
        <v>0</v>
      </c>
      <c r="Q29" s="121">
        <v>33</v>
      </c>
      <c r="R29" s="121">
        <v>11031.4</v>
      </c>
      <c r="S29" s="121">
        <v>0</v>
      </c>
      <c r="T29" s="121">
        <v>34</v>
      </c>
      <c r="U29" s="121">
        <v>1012841.42</v>
      </c>
      <c r="V29" s="121">
        <v>0</v>
      </c>
      <c r="W29" s="121">
        <v>357</v>
      </c>
      <c r="X29" s="121">
        <v>1032631.2</v>
      </c>
      <c r="Y29" s="124">
        <v>0</v>
      </c>
      <c r="Z29" s="121">
        <v>9132</v>
      </c>
      <c r="AA29" s="121">
        <v>185585.92000000001</v>
      </c>
      <c r="AB29" s="121">
        <v>0</v>
      </c>
      <c r="AC29" s="121">
        <v>1160</v>
      </c>
      <c r="AD29" s="121">
        <v>326448.83</v>
      </c>
      <c r="AE29" s="121">
        <v>0</v>
      </c>
      <c r="AF29" s="121">
        <v>697</v>
      </c>
      <c r="AG29" s="121">
        <v>2498900.5699999998</v>
      </c>
      <c r="AH29" s="121">
        <v>0</v>
      </c>
      <c r="AI29" s="121">
        <v>10989</v>
      </c>
      <c r="AJ29" s="121">
        <v>3010935.32</v>
      </c>
      <c r="AK29" s="124">
        <v>0</v>
      </c>
      <c r="AL29" s="121">
        <v>27786</v>
      </c>
      <c r="AM29" s="121">
        <v>294388.83</v>
      </c>
      <c r="AN29" s="121">
        <v>0</v>
      </c>
      <c r="AO29" s="121">
        <v>1073</v>
      </c>
      <c r="AP29" s="121">
        <v>197104.81</v>
      </c>
      <c r="AQ29" s="121">
        <v>0</v>
      </c>
      <c r="AR29" s="121">
        <v>180</v>
      </c>
      <c r="AS29" s="121">
        <v>249126.75</v>
      </c>
      <c r="AT29" s="121">
        <v>0</v>
      </c>
      <c r="AU29" s="121">
        <v>29039</v>
      </c>
      <c r="AV29" s="121">
        <v>740620.39</v>
      </c>
      <c r="AW29" s="124">
        <v>0</v>
      </c>
      <c r="AX29" s="121">
        <v>13824</v>
      </c>
      <c r="AY29" s="121">
        <v>103193.74</v>
      </c>
      <c r="AZ29" s="121">
        <v>0</v>
      </c>
      <c r="BA29" s="121">
        <v>418</v>
      </c>
      <c r="BB29" s="121">
        <v>93097.13</v>
      </c>
      <c r="BC29" s="121">
        <v>0</v>
      </c>
      <c r="BD29" s="121">
        <v>205</v>
      </c>
      <c r="BE29" s="121">
        <v>1619207.38</v>
      </c>
      <c r="BF29" s="121">
        <v>0</v>
      </c>
      <c r="BG29" s="121">
        <v>14447</v>
      </c>
      <c r="BH29" s="121">
        <v>1815498.25</v>
      </c>
      <c r="BI29" s="124">
        <v>0</v>
      </c>
      <c r="BJ29" s="121">
        <v>8297</v>
      </c>
      <c r="BK29" s="121">
        <v>133468.24</v>
      </c>
      <c r="BL29" s="121">
        <v>0</v>
      </c>
      <c r="BM29" s="121">
        <v>1162</v>
      </c>
      <c r="BN29" s="121">
        <v>235233.9</v>
      </c>
      <c r="BO29" s="121">
        <v>0</v>
      </c>
      <c r="BP29" s="121">
        <v>767</v>
      </c>
      <c r="BQ29" s="121">
        <v>2359123.48</v>
      </c>
      <c r="BR29" s="121">
        <v>0</v>
      </c>
      <c r="BS29" s="121">
        <v>10226</v>
      </c>
      <c r="BT29" s="121">
        <v>2727825.61</v>
      </c>
      <c r="BU29" s="124">
        <v>0</v>
      </c>
      <c r="BV29" s="121">
        <v>21067</v>
      </c>
      <c r="BW29" s="121">
        <v>227357.81</v>
      </c>
      <c r="BX29" s="121">
        <v>0</v>
      </c>
      <c r="BY29" s="121">
        <v>1744</v>
      </c>
      <c r="BZ29" s="121">
        <v>196921</v>
      </c>
      <c r="CA29" s="121">
        <v>0</v>
      </c>
      <c r="CB29" s="121">
        <v>468</v>
      </c>
      <c r="CC29" s="121">
        <v>1072081.03</v>
      </c>
      <c r="CD29" s="121">
        <v>0</v>
      </c>
      <c r="CE29" s="121">
        <v>23279</v>
      </c>
      <c r="CF29" s="121">
        <v>1496359.84</v>
      </c>
      <c r="CG29" s="124">
        <v>0</v>
      </c>
      <c r="CH29" s="121">
        <v>47372</v>
      </c>
      <c r="CI29" s="121">
        <v>693864.88</v>
      </c>
      <c r="CJ29" s="121">
        <v>0</v>
      </c>
      <c r="CK29" s="121">
        <v>2177</v>
      </c>
      <c r="CL29" s="121">
        <v>374942.17</v>
      </c>
      <c r="CM29" s="121">
        <v>0</v>
      </c>
      <c r="CN29" s="121">
        <v>1406</v>
      </c>
      <c r="CO29" s="121">
        <v>8956613.2300000004</v>
      </c>
      <c r="CP29" s="121">
        <v>0</v>
      </c>
      <c r="CQ29" s="121">
        <v>50955</v>
      </c>
      <c r="CR29" s="121">
        <v>10025420.279999999</v>
      </c>
      <c r="CS29" s="124">
        <v>0</v>
      </c>
      <c r="CT29" s="121">
        <v>94557</v>
      </c>
      <c r="CU29" s="121">
        <v>1489952.65</v>
      </c>
      <c r="CV29" s="121">
        <v>0</v>
      </c>
      <c r="CW29" s="121">
        <v>1631</v>
      </c>
      <c r="CX29" s="121">
        <v>415641.84</v>
      </c>
      <c r="CY29" s="121">
        <v>0</v>
      </c>
      <c r="CZ29" s="121">
        <v>802</v>
      </c>
      <c r="DA29" s="121">
        <v>2291207.4300000002</v>
      </c>
      <c r="DB29" s="121">
        <v>0</v>
      </c>
      <c r="DC29" s="121">
        <v>96990</v>
      </c>
      <c r="DD29" s="121">
        <v>4196801.92</v>
      </c>
    </row>
    <row r="30" spans="1:108" s="24" customFormat="1" ht="11.25" customHeight="1" x14ac:dyDescent="0.2">
      <c r="A30" s="29" t="s">
        <v>48</v>
      </c>
      <c r="B30" s="98">
        <v>16746</v>
      </c>
      <c r="C30" s="82">
        <v>0.99574040416856202</v>
      </c>
      <c r="D30" s="98">
        <v>0</v>
      </c>
      <c r="E30" s="98">
        <v>392</v>
      </c>
      <c r="F30" s="82">
        <v>0.96073884695559597</v>
      </c>
      <c r="G30" s="98">
        <v>0</v>
      </c>
      <c r="H30" s="98">
        <v>76</v>
      </c>
      <c r="I30" s="82">
        <v>0.329896420225193</v>
      </c>
      <c r="J30" s="98">
        <v>0</v>
      </c>
      <c r="K30" s="98">
        <v>17214</v>
      </c>
      <c r="L30" s="82">
        <v>0.60529480516603196</v>
      </c>
      <c r="M30" s="91">
        <v>0</v>
      </c>
      <c r="N30" s="98">
        <v>503</v>
      </c>
      <c r="O30" s="82">
        <v>0.97130569470273098</v>
      </c>
      <c r="P30" s="98">
        <v>0</v>
      </c>
      <c r="Q30" s="98">
        <v>53</v>
      </c>
      <c r="R30" s="82">
        <v>0.77901568002423405</v>
      </c>
      <c r="S30" s="98">
        <v>0</v>
      </c>
      <c r="T30" s="98">
        <v>51</v>
      </c>
      <c r="U30" s="82">
        <v>0.44035389719240298</v>
      </c>
      <c r="V30" s="98">
        <v>0</v>
      </c>
      <c r="W30" s="98">
        <v>607</v>
      </c>
      <c r="X30" s="82">
        <v>0.46103246648074803</v>
      </c>
      <c r="Y30" s="91">
        <v>0</v>
      </c>
      <c r="Z30" s="98">
        <v>16598</v>
      </c>
      <c r="AA30" s="82">
        <v>0.97830053141456796</v>
      </c>
      <c r="AB30" s="98">
        <v>0</v>
      </c>
      <c r="AC30" s="98">
        <v>1557</v>
      </c>
      <c r="AD30" s="82">
        <v>0.887902863702559</v>
      </c>
      <c r="AE30" s="98">
        <v>0</v>
      </c>
      <c r="AF30" s="98">
        <v>886</v>
      </c>
      <c r="AG30" s="82">
        <v>0.39917068238229197</v>
      </c>
      <c r="AH30" s="98">
        <v>0</v>
      </c>
      <c r="AI30" s="98">
        <v>19041</v>
      </c>
      <c r="AJ30" s="82">
        <v>0.47300846442169298</v>
      </c>
      <c r="AK30" s="91">
        <v>0</v>
      </c>
      <c r="AL30" s="98">
        <v>43813</v>
      </c>
      <c r="AM30" s="82">
        <v>0.98892055067981899</v>
      </c>
      <c r="AN30" s="98">
        <v>0</v>
      </c>
      <c r="AO30" s="98">
        <v>1436</v>
      </c>
      <c r="AP30" s="82">
        <v>0.93830596200262295</v>
      </c>
      <c r="AQ30" s="98">
        <v>0</v>
      </c>
      <c r="AR30" s="98">
        <v>271</v>
      </c>
      <c r="AS30" s="82">
        <v>0.52862555740971795</v>
      </c>
      <c r="AT30" s="98">
        <v>0</v>
      </c>
      <c r="AU30" s="98">
        <v>45520</v>
      </c>
      <c r="AV30" s="82">
        <v>0.788136454129852</v>
      </c>
      <c r="AW30" s="91">
        <v>0</v>
      </c>
      <c r="AX30" s="98">
        <v>21992</v>
      </c>
      <c r="AY30" s="82">
        <v>0.97447164076245296</v>
      </c>
      <c r="AZ30" s="98">
        <v>0</v>
      </c>
      <c r="BA30" s="98">
        <v>581</v>
      </c>
      <c r="BB30" s="82">
        <v>0.74647126328483004</v>
      </c>
      <c r="BC30" s="98">
        <v>0</v>
      </c>
      <c r="BD30" s="98">
        <v>294</v>
      </c>
      <c r="BE30" s="82">
        <v>0.2323914335243</v>
      </c>
      <c r="BF30" s="98">
        <v>0</v>
      </c>
      <c r="BG30" s="98">
        <v>22867</v>
      </c>
      <c r="BH30" s="82">
        <v>0.32937280869034102</v>
      </c>
      <c r="BI30" s="91">
        <v>0</v>
      </c>
      <c r="BJ30" s="98">
        <v>13467</v>
      </c>
      <c r="BK30" s="82">
        <v>0.81488960089950202</v>
      </c>
      <c r="BL30" s="98">
        <v>0</v>
      </c>
      <c r="BM30" s="98">
        <v>1357</v>
      </c>
      <c r="BN30" s="82">
        <v>0.78955688005680102</v>
      </c>
      <c r="BO30" s="98">
        <v>0</v>
      </c>
      <c r="BP30" s="98">
        <v>860</v>
      </c>
      <c r="BQ30" s="82">
        <v>0.33873465763994198</v>
      </c>
      <c r="BR30" s="98">
        <v>0</v>
      </c>
      <c r="BS30" s="98">
        <v>15684</v>
      </c>
      <c r="BT30" s="82">
        <v>0.40237710654361403</v>
      </c>
      <c r="BU30" s="91">
        <v>0</v>
      </c>
      <c r="BV30" s="98">
        <v>34501</v>
      </c>
      <c r="BW30" s="82">
        <v>0.99200432749455403</v>
      </c>
      <c r="BX30" s="98">
        <v>0</v>
      </c>
      <c r="BY30" s="98">
        <v>2091</v>
      </c>
      <c r="BZ30" s="82">
        <v>0.96348563286697098</v>
      </c>
      <c r="CA30" s="98">
        <v>0</v>
      </c>
      <c r="CB30" s="98">
        <v>552</v>
      </c>
      <c r="CC30" s="82">
        <v>0.334797025875194</v>
      </c>
      <c r="CD30" s="98">
        <v>0</v>
      </c>
      <c r="CE30" s="98">
        <v>37144</v>
      </c>
      <c r="CF30" s="82">
        <v>0.50427113729197603</v>
      </c>
      <c r="CG30" s="91">
        <v>0</v>
      </c>
      <c r="CH30" s="98">
        <v>49782</v>
      </c>
      <c r="CI30" s="82">
        <v>0.97954618711023</v>
      </c>
      <c r="CJ30" s="98">
        <v>0</v>
      </c>
      <c r="CK30" s="98">
        <v>1776</v>
      </c>
      <c r="CL30" s="82">
        <v>0.851859785340778</v>
      </c>
      <c r="CM30" s="98">
        <v>0</v>
      </c>
      <c r="CN30" s="98">
        <v>942</v>
      </c>
      <c r="CO30" s="82">
        <v>0.29779709123558301</v>
      </c>
      <c r="CP30" s="98">
        <v>0</v>
      </c>
      <c r="CQ30" s="98">
        <v>52500</v>
      </c>
      <c r="CR30" s="82">
        <v>0.43026486450261198</v>
      </c>
      <c r="CS30" s="91">
        <v>0</v>
      </c>
      <c r="CT30" s="98">
        <v>128517</v>
      </c>
      <c r="CU30" s="82">
        <v>0.96142219798263995</v>
      </c>
      <c r="CV30" s="98">
        <v>0</v>
      </c>
      <c r="CW30" s="98">
        <v>2082</v>
      </c>
      <c r="CX30" s="82">
        <v>0.78627623122470602</v>
      </c>
      <c r="CY30" s="98">
        <v>0</v>
      </c>
      <c r="CZ30" s="98">
        <v>1008</v>
      </c>
      <c r="DA30" s="82">
        <v>0.37238102302724202</v>
      </c>
      <c r="DB30" s="98">
        <v>0</v>
      </c>
      <c r="DC30" s="98">
        <v>131607</v>
      </c>
      <c r="DD30" s="82">
        <v>0.55288602076927496</v>
      </c>
    </row>
    <row r="31" spans="1:108" s="24" customFormat="1" ht="11.25" customHeight="1" x14ac:dyDescent="0.2">
      <c r="A31" s="30" t="s">
        <v>23</v>
      </c>
      <c r="B31" s="90">
        <v>8501</v>
      </c>
      <c r="C31" s="90">
        <v>98356.78</v>
      </c>
      <c r="D31" s="90">
        <v>0</v>
      </c>
      <c r="E31" s="90">
        <v>242</v>
      </c>
      <c r="F31" s="90">
        <v>35555.800000000003</v>
      </c>
      <c r="G31" s="90">
        <v>0</v>
      </c>
      <c r="H31" s="90">
        <v>46</v>
      </c>
      <c r="I31" s="90">
        <v>64915.42</v>
      </c>
      <c r="J31" s="90">
        <v>0</v>
      </c>
      <c r="K31" s="90">
        <v>8789</v>
      </c>
      <c r="L31" s="90">
        <v>198828.01</v>
      </c>
      <c r="M31" s="91">
        <v>0</v>
      </c>
      <c r="N31" s="90">
        <v>284</v>
      </c>
      <c r="O31" s="90">
        <v>8062.74</v>
      </c>
      <c r="P31" s="90">
        <v>0</v>
      </c>
      <c r="Q31" s="90">
        <v>33</v>
      </c>
      <c r="R31" s="90">
        <v>7628.91</v>
      </c>
      <c r="S31" s="90">
        <v>0</v>
      </c>
      <c r="T31" s="90">
        <v>28</v>
      </c>
      <c r="U31" s="90">
        <v>170759.82</v>
      </c>
      <c r="V31" s="90">
        <v>0</v>
      </c>
      <c r="W31" s="90">
        <v>345</v>
      </c>
      <c r="X31" s="90">
        <v>186451.48</v>
      </c>
      <c r="Y31" s="91">
        <v>0</v>
      </c>
      <c r="Z31" s="90">
        <v>9077</v>
      </c>
      <c r="AA31" s="90">
        <v>170402.38</v>
      </c>
      <c r="AB31" s="90">
        <v>0</v>
      </c>
      <c r="AC31" s="90">
        <v>1132</v>
      </c>
      <c r="AD31" s="90">
        <v>285994.12</v>
      </c>
      <c r="AE31" s="90">
        <v>0</v>
      </c>
      <c r="AF31" s="90">
        <v>661</v>
      </c>
      <c r="AG31" s="90">
        <v>1081397.08</v>
      </c>
      <c r="AH31" s="90">
        <v>0</v>
      </c>
      <c r="AI31" s="90">
        <v>10870</v>
      </c>
      <c r="AJ31" s="90">
        <v>1537793.58</v>
      </c>
      <c r="AK31" s="91">
        <v>0</v>
      </c>
      <c r="AL31" s="90">
        <v>27622</v>
      </c>
      <c r="AM31" s="90">
        <v>288274.42</v>
      </c>
      <c r="AN31" s="90">
        <v>0</v>
      </c>
      <c r="AO31" s="90">
        <v>1058</v>
      </c>
      <c r="AP31" s="90">
        <v>183780.88</v>
      </c>
      <c r="AQ31" s="90">
        <v>0</v>
      </c>
      <c r="AR31" s="90">
        <v>174</v>
      </c>
      <c r="AS31" s="90">
        <v>120843.33</v>
      </c>
      <c r="AT31" s="90">
        <v>0</v>
      </c>
      <c r="AU31" s="90">
        <v>28854</v>
      </c>
      <c r="AV31" s="90">
        <v>592898.63</v>
      </c>
      <c r="AW31" s="91">
        <v>0</v>
      </c>
      <c r="AX31" s="90">
        <v>13717</v>
      </c>
      <c r="AY31" s="90">
        <v>98036.1</v>
      </c>
      <c r="AZ31" s="90">
        <v>0</v>
      </c>
      <c r="BA31" s="90">
        <v>407</v>
      </c>
      <c r="BB31" s="90">
        <v>63580.05</v>
      </c>
      <c r="BC31" s="90">
        <v>0</v>
      </c>
      <c r="BD31" s="90">
        <v>196</v>
      </c>
      <c r="BE31" s="90">
        <v>359593.84</v>
      </c>
      <c r="BF31" s="90">
        <v>0</v>
      </c>
      <c r="BG31" s="90">
        <v>14320</v>
      </c>
      <c r="BH31" s="90">
        <v>521209.99</v>
      </c>
      <c r="BI31" s="91">
        <v>0</v>
      </c>
      <c r="BJ31" s="90">
        <v>8229</v>
      </c>
      <c r="BK31" s="90">
        <v>123766.34</v>
      </c>
      <c r="BL31" s="90">
        <v>0</v>
      </c>
      <c r="BM31" s="90">
        <v>1132</v>
      </c>
      <c r="BN31" s="90">
        <v>174672.34</v>
      </c>
      <c r="BO31" s="90">
        <v>0</v>
      </c>
      <c r="BP31" s="90">
        <v>716</v>
      </c>
      <c r="BQ31" s="90">
        <v>761447.37</v>
      </c>
      <c r="BR31" s="90">
        <v>0</v>
      </c>
      <c r="BS31" s="90">
        <v>10077</v>
      </c>
      <c r="BT31" s="90">
        <v>1059886.04</v>
      </c>
      <c r="BU31" s="91">
        <v>0</v>
      </c>
      <c r="BV31" s="90">
        <v>21002</v>
      </c>
      <c r="BW31" s="90">
        <v>222411.45</v>
      </c>
      <c r="BX31" s="90">
        <v>0</v>
      </c>
      <c r="BY31" s="90">
        <v>1729</v>
      </c>
      <c r="BZ31" s="90">
        <v>184442.15</v>
      </c>
      <c r="CA31" s="90">
        <v>0</v>
      </c>
      <c r="CB31" s="90">
        <v>465</v>
      </c>
      <c r="CC31" s="90">
        <v>392189.03</v>
      </c>
      <c r="CD31" s="90">
        <v>0</v>
      </c>
      <c r="CE31" s="90">
        <v>23196</v>
      </c>
      <c r="CF31" s="90">
        <v>799042.63</v>
      </c>
      <c r="CG31" s="91">
        <v>0</v>
      </c>
      <c r="CH31" s="90">
        <v>46853</v>
      </c>
      <c r="CI31" s="90">
        <v>654041.59999999998</v>
      </c>
      <c r="CJ31" s="90">
        <v>0</v>
      </c>
      <c r="CK31" s="90">
        <v>2120</v>
      </c>
      <c r="CL31" s="90">
        <v>302720.74</v>
      </c>
      <c r="CM31" s="90">
        <v>0</v>
      </c>
      <c r="CN31" s="90">
        <v>1352</v>
      </c>
      <c r="CO31" s="90">
        <v>1952635.65</v>
      </c>
      <c r="CP31" s="90">
        <v>0</v>
      </c>
      <c r="CQ31" s="90">
        <v>50325</v>
      </c>
      <c r="CR31" s="90">
        <v>2909398</v>
      </c>
      <c r="CS31" s="91">
        <v>0</v>
      </c>
      <c r="CT31" s="90">
        <v>93588</v>
      </c>
      <c r="CU31" s="90">
        <v>1258448.04</v>
      </c>
      <c r="CV31" s="90">
        <v>0</v>
      </c>
      <c r="CW31" s="90">
        <v>1513</v>
      </c>
      <c r="CX31" s="90">
        <v>286911.43</v>
      </c>
      <c r="CY31" s="90">
        <v>0</v>
      </c>
      <c r="CZ31" s="90">
        <v>702</v>
      </c>
      <c r="DA31" s="90">
        <v>649604.49</v>
      </c>
      <c r="DB31" s="90">
        <v>0</v>
      </c>
      <c r="DC31" s="90">
        <v>95803</v>
      </c>
      <c r="DD31" s="90">
        <v>2194963.96</v>
      </c>
    </row>
    <row r="32" spans="1:108" s="24" customFormat="1" ht="11.25" customHeight="1" x14ac:dyDescent="0.2">
      <c r="A32" s="77" t="s">
        <v>49</v>
      </c>
      <c r="B32" s="106">
        <v>4363</v>
      </c>
      <c r="C32" s="106">
        <v>7259690.1799999997</v>
      </c>
      <c r="D32" s="106">
        <v>0</v>
      </c>
      <c r="E32" s="106">
        <v>337</v>
      </c>
      <c r="F32" s="106">
        <v>3974542.83</v>
      </c>
      <c r="G32" s="106">
        <v>0</v>
      </c>
      <c r="H32" s="106">
        <v>62</v>
      </c>
      <c r="I32" s="106">
        <v>9231044.5800000001</v>
      </c>
      <c r="J32" s="106">
        <v>0</v>
      </c>
      <c r="K32" s="106">
        <v>4762</v>
      </c>
      <c r="L32" s="106">
        <v>20465277.579999998</v>
      </c>
      <c r="M32" s="107">
        <v>0</v>
      </c>
      <c r="N32" s="106">
        <v>425</v>
      </c>
      <c r="O32" s="106">
        <v>1015252.06</v>
      </c>
      <c r="P32" s="106">
        <v>0</v>
      </c>
      <c r="Q32" s="106">
        <v>98</v>
      </c>
      <c r="R32" s="106">
        <v>1748697.93</v>
      </c>
      <c r="S32" s="106">
        <v>0</v>
      </c>
      <c r="T32" s="106">
        <v>97</v>
      </c>
      <c r="U32" s="106">
        <v>221160618.31</v>
      </c>
      <c r="V32" s="106">
        <v>0</v>
      </c>
      <c r="W32" s="106">
        <v>620</v>
      </c>
      <c r="X32" s="106">
        <v>223924568.30000001</v>
      </c>
      <c r="Y32" s="107">
        <v>0</v>
      </c>
      <c r="Z32" s="106">
        <v>3705</v>
      </c>
      <c r="AA32" s="106">
        <v>4617286.24</v>
      </c>
      <c r="AB32" s="106">
        <v>0</v>
      </c>
      <c r="AC32" s="106">
        <v>968</v>
      </c>
      <c r="AD32" s="106">
        <v>10827153.41</v>
      </c>
      <c r="AE32" s="106">
        <v>0</v>
      </c>
      <c r="AF32" s="106">
        <v>666</v>
      </c>
      <c r="AG32" s="106">
        <v>129090106.53</v>
      </c>
      <c r="AH32" s="106">
        <v>0</v>
      </c>
      <c r="AI32" s="106">
        <v>5339</v>
      </c>
      <c r="AJ32" s="106">
        <v>144534546.18000001</v>
      </c>
      <c r="AK32" s="107">
        <v>0</v>
      </c>
      <c r="AL32" s="106">
        <v>9822</v>
      </c>
      <c r="AM32" s="106">
        <v>11261214.880000001</v>
      </c>
      <c r="AN32" s="106">
        <v>0</v>
      </c>
      <c r="AO32" s="106">
        <v>1344</v>
      </c>
      <c r="AP32" s="106">
        <v>10505917.23</v>
      </c>
      <c r="AQ32" s="106">
        <v>0</v>
      </c>
      <c r="AR32" s="106">
        <v>279</v>
      </c>
      <c r="AS32" s="106">
        <v>27053562.949999999</v>
      </c>
      <c r="AT32" s="106">
        <v>0</v>
      </c>
      <c r="AU32" s="106">
        <v>11445</v>
      </c>
      <c r="AV32" s="106">
        <v>48820695.060000002</v>
      </c>
      <c r="AW32" s="107">
        <v>0</v>
      </c>
      <c r="AX32" s="106">
        <v>3574</v>
      </c>
      <c r="AY32" s="106">
        <v>4648675.2</v>
      </c>
      <c r="AZ32" s="106">
        <v>0</v>
      </c>
      <c r="BA32" s="106">
        <v>524</v>
      </c>
      <c r="BB32" s="106">
        <v>4704411.6399999997</v>
      </c>
      <c r="BC32" s="106">
        <v>0</v>
      </c>
      <c r="BD32" s="106">
        <v>293</v>
      </c>
      <c r="BE32" s="106">
        <v>199005452.84999999</v>
      </c>
      <c r="BF32" s="106">
        <v>0</v>
      </c>
      <c r="BG32" s="106">
        <v>4391</v>
      </c>
      <c r="BH32" s="106">
        <v>208358539.68000001</v>
      </c>
      <c r="BI32" s="107">
        <v>0</v>
      </c>
      <c r="BJ32" s="106">
        <v>4087</v>
      </c>
      <c r="BK32" s="106">
        <v>5639744.21</v>
      </c>
      <c r="BL32" s="106">
        <v>0</v>
      </c>
      <c r="BM32" s="106">
        <v>1233</v>
      </c>
      <c r="BN32" s="106">
        <v>9577128.6099999994</v>
      </c>
      <c r="BO32" s="106">
        <v>0</v>
      </c>
      <c r="BP32" s="106">
        <v>785</v>
      </c>
      <c r="BQ32" s="106">
        <v>203929181.28999999</v>
      </c>
      <c r="BR32" s="106">
        <v>0</v>
      </c>
      <c r="BS32" s="106">
        <v>6105</v>
      </c>
      <c r="BT32" s="106">
        <v>219146054.11000001</v>
      </c>
      <c r="BU32" s="107">
        <v>0</v>
      </c>
      <c r="BV32" s="106">
        <v>8329</v>
      </c>
      <c r="BW32" s="106">
        <v>8802908.5999999996</v>
      </c>
      <c r="BX32" s="106">
        <v>0</v>
      </c>
      <c r="BY32" s="106">
        <v>1738</v>
      </c>
      <c r="BZ32" s="106">
        <v>8402789.9800000004</v>
      </c>
      <c r="CA32" s="106">
        <v>0</v>
      </c>
      <c r="CB32" s="106">
        <v>525</v>
      </c>
      <c r="CC32" s="106">
        <v>62939903.350000001</v>
      </c>
      <c r="CD32" s="106">
        <v>0</v>
      </c>
      <c r="CE32" s="106">
        <v>10592</v>
      </c>
      <c r="CF32" s="106">
        <v>80145601.930000007</v>
      </c>
      <c r="CG32" s="107">
        <v>0</v>
      </c>
      <c r="CH32" s="106">
        <v>53360</v>
      </c>
      <c r="CI32" s="106">
        <v>77651300.590000004</v>
      </c>
      <c r="CJ32" s="106">
        <v>0</v>
      </c>
      <c r="CK32" s="106">
        <v>3286</v>
      </c>
      <c r="CL32" s="106">
        <v>45185024.740000002</v>
      </c>
      <c r="CM32" s="106">
        <v>0</v>
      </c>
      <c r="CN32" s="106">
        <v>1984</v>
      </c>
      <c r="CO32" s="106">
        <v>868502279.17999995</v>
      </c>
      <c r="CP32" s="106">
        <v>0</v>
      </c>
      <c r="CQ32" s="106">
        <v>58630</v>
      </c>
      <c r="CR32" s="106">
        <v>991338604.50999999</v>
      </c>
      <c r="CS32" s="107">
        <v>0</v>
      </c>
      <c r="CT32" s="106">
        <v>40724</v>
      </c>
      <c r="CU32" s="106">
        <v>45088580.450000003</v>
      </c>
      <c r="CV32" s="106">
        <v>0</v>
      </c>
      <c r="CW32" s="106">
        <v>2394</v>
      </c>
      <c r="CX32" s="106">
        <v>26770787.280000001</v>
      </c>
      <c r="CY32" s="106">
        <v>0</v>
      </c>
      <c r="CZ32" s="106">
        <v>1337</v>
      </c>
      <c r="DA32" s="106">
        <v>329578551.64999998</v>
      </c>
      <c r="DB32" s="106">
        <v>0</v>
      </c>
      <c r="DC32" s="106">
        <v>44455</v>
      </c>
      <c r="DD32" s="106">
        <v>401437919.38999999</v>
      </c>
    </row>
    <row r="33" spans="1:108" s="24" customFormat="1" ht="11.25" customHeight="1" x14ac:dyDescent="0.2">
      <c r="A33" s="5" t="s">
        <v>21</v>
      </c>
      <c r="B33" s="94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88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88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88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88">
        <v>0</v>
      </c>
      <c r="AX33" s="94">
        <v>0</v>
      </c>
      <c r="AY33" s="94">
        <v>0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88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88">
        <v>0</v>
      </c>
      <c r="BV33" s="94">
        <v>0</v>
      </c>
      <c r="BW33" s="94">
        <v>0</v>
      </c>
      <c r="BX33" s="94">
        <v>0</v>
      </c>
      <c r="BY33" s="94">
        <v>0</v>
      </c>
      <c r="BZ33" s="94">
        <v>0</v>
      </c>
      <c r="CA33" s="94">
        <v>0</v>
      </c>
      <c r="CB33" s="94">
        <v>0</v>
      </c>
      <c r="CC33" s="94">
        <v>0</v>
      </c>
      <c r="CD33" s="94">
        <v>0</v>
      </c>
      <c r="CE33" s="94">
        <v>0</v>
      </c>
      <c r="CF33" s="94">
        <v>0</v>
      </c>
      <c r="CG33" s="88">
        <v>0</v>
      </c>
      <c r="CH33" s="94">
        <v>0</v>
      </c>
      <c r="CI33" s="94">
        <v>0</v>
      </c>
      <c r="CJ33" s="94">
        <v>0</v>
      </c>
      <c r="CK33" s="94">
        <v>0</v>
      </c>
      <c r="CL33" s="94">
        <v>0</v>
      </c>
      <c r="CM33" s="94">
        <v>0</v>
      </c>
      <c r="CN33" s="94">
        <v>0</v>
      </c>
      <c r="CO33" s="94">
        <v>0</v>
      </c>
      <c r="CP33" s="94">
        <v>0</v>
      </c>
      <c r="CQ33" s="94">
        <v>0</v>
      </c>
      <c r="CR33" s="94">
        <v>0</v>
      </c>
      <c r="CS33" s="88">
        <v>0</v>
      </c>
      <c r="CT33" s="94">
        <v>0</v>
      </c>
      <c r="CU33" s="94">
        <v>0</v>
      </c>
      <c r="CV33" s="94">
        <v>0</v>
      </c>
      <c r="CW33" s="94">
        <v>0</v>
      </c>
      <c r="CX33" s="94">
        <v>0</v>
      </c>
      <c r="CY33" s="94">
        <v>0</v>
      </c>
      <c r="CZ33" s="94">
        <v>0</v>
      </c>
      <c r="DA33" s="94">
        <v>0</v>
      </c>
      <c r="DB33" s="94">
        <v>0</v>
      </c>
      <c r="DC33" s="94">
        <v>0</v>
      </c>
      <c r="DD33" s="94">
        <v>0</v>
      </c>
    </row>
    <row r="34" spans="1:108" s="24" customFormat="1" ht="11.25" customHeight="1" x14ac:dyDescent="0.2">
      <c r="A34" s="28" t="s">
        <v>50</v>
      </c>
      <c r="B34" s="95">
        <v>10929</v>
      </c>
      <c r="C34" s="95">
        <v>1718395.19</v>
      </c>
      <c r="D34" s="95">
        <v>0</v>
      </c>
      <c r="E34" s="95">
        <v>352</v>
      </c>
      <c r="F34" s="95">
        <v>519652.33</v>
      </c>
      <c r="G34" s="95">
        <v>0</v>
      </c>
      <c r="H34" s="95">
        <v>70</v>
      </c>
      <c r="I34" s="95">
        <v>710090.17</v>
      </c>
      <c r="J34" s="95">
        <v>0</v>
      </c>
      <c r="K34" s="95">
        <v>11351</v>
      </c>
      <c r="L34" s="95">
        <v>2948137.7</v>
      </c>
      <c r="M34" s="88">
        <v>0</v>
      </c>
      <c r="N34" s="95">
        <v>313</v>
      </c>
      <c r="O34" s="95">
        <v>152758.39000000001</v>
      </c>
      <c r="P34" s="95">
        <v>0</v>
      </c>
      <c r="Q34" s="95">
        <v>65</v>
      </c>
      <c r="R34" s="95">
        <v>207903.05</v>
      </c>
      <c r="S34" s="95">
        <v>0</v>
      </c>
      <c r="T34" s="95">
        <v>72</v>
      </c>
      <c r="U34" s="95">
        <v>1438186.53</v>
      </c>
      <c r="V34" s="95">
        <v>0</v>
      </c>
      <c r="W34" s="95">
        <v>450</v>
      </c>
      <c r="X34" s="95">
        <v>1798847.97</v>
      </c>
      <c r="Y34" s="88">
        <v>0</v>
      </c>
      <c r="Z34" s="95">
        <v>11583</v>
      </c>
      <c r="AA34" s="95">
        <v>5196717.7</v>
      </c>
      <c r="AB34" s="95">
        <v>0</v>
      </c>
      <c r="AC34" s="95">
        <v>1497</v>
      </c>
      <c r="AD34" s="95">
        <v>5463846.8899999997</v>
      </c>
      <c r="AE34" s="95">
        <v>0</v>
      </c>
      <c r="AF34" s="95">
        <v>845</v>
      </c>
      <c r="AG34" s="95">
        <v>14084628.699999999</v>
      </c>
      <c r="AH34" s="95">
        <v>0</v>
      </c>
      <c r="AI34" s="95">
        <v>13925</v>
      </c>
      <c r="AJ34" s="95">
        <v>24745193.300000001</v>
      </c>
      <c r="AK34" s="88">
        <v>0</v>
      </c>
      <c r="AL34" s="95">
        <v>30500</v>
      </c>
      <c r="AM34" s="95">
        <v>8500301.1300000008</v>
      </c>
      <c r="AN34" s="95">
        <v>0</v>
      </c>
      <c r="AO34" s="95">
        <v>1224</v>
      </c>
      <c r="AP34" s="95">
        <v>4348712.0599999996</v>
      </c>
      <c r="AQ34" s="95">
        <v>0</v>
      </c>
      <c r="AR34" s="95">
        <v>233</v>
      </c>
      <c r="AS34" s="95">
        <v>3038979.67</v>
      </c>
      <c r="AT34" s="95">
        <v>0</v>
      </c>
      <c r="AU34" s="95">
        <v>31957</v>
      </c>
      <c r="AV34" s="95">
        <v>15887992.859999999</v>
      </c>
      <c r="AW34" s="88">
        <v>0</v>
      </c>
      <c r="AX34" s="95">
        <v>13931</v>
      </c>
      <c r="AY34" s="95">
        <v>2911205.82</v>
      </c>
      <c r="AZ34" s="95">
        <v>0</v>
      </c>
      <c r="BA34" s="95">
        <v>539</v>
      </c>
      <c r="BB34" s="95">
        <v>1641575.74</v>
      </c>
      <c r="BC34" s="95">
        <v>0</v>
      </c>
      <c r="BD34" s="95">
        <v>271</v>
      </c>
      <c r="BE34" s="95">
        <v>4240529.42</v>
      </c>
      <c r="BF34" s="95">
        <v>0</v>
      </c>
      <c r="BG34" s="95">
        <v>14741</v>
      </c>
      <c r="BH34" s="95">
        <v>8793310.9800000004</v>
      </c>
      <c r="BI34" s="88">
        <v>0</v>
      </c>
      <c r="BJ34" s="95">
        <v>8130</v>
      </c>
      <c r="BK34" s="95">
        <v>2416704.77</v>
      </c>
      <c r="BL34" s="95">
        <v>0</v>
      </c>
      <c r="BM34" s="95">
        <v>1286</v>
      </c>
      <c r="BN34" s="95">
        <v>2484661.4</v>
      </c>
      <c r="BO34" s="95">
        <v>0</v>
      </c>
      <c r="BP34" s="95">
        <v>803</v>
      </c>
      <c r="BQ34" s="95">
        <v>6972047.6799999997</v>
      </c>
      <c r="BR34" s="95">
        <v>0</v>
      </c>
      <c r="BS34" s="95">
        <v>10219</v>
      </c>
      <c r="BT34" s="95">
        <v>11873413.85</v>
      </c>
      <c r="BU34" s="88">
        <v>0</v>
      </c>
      <c r="BV34" s="95">
        <v>24183</v>
      </c>
      <c r="BW34" s="95">
        <v>6212318.4500000002</v>
      </c>
      <c r="BX34" s="95">
        <v>0</v>
      </c>
      <c r="BY34" s="95">
        <v>1887</v>
      </c>
      <c r="BZ34" s="95">
        <v>3961820.76</v>
      </c>
      <c r="CA34" s="95">
        <v>0</v>
      </c>
      <c r="CB34" s="95">
        <v>517</v>
      </c>
      <c r="CC34" s="95">
        <v>5639304.2800000003</v>
      </c>
      <c r="CD34" s="95">
        <v>0</v>
      </c>
      <c r="CE34" s="95">
        <v>26587</v>
      </c>
      <c r="CF34" s="95">
        <v>15813443.49</v>
      </c>
      <c r="CG34" s="88">
        <v>0</v>
      </c>
      <c r="CH34" s="95">
        <v>11373</v>
      </c>
      <c r="CI34" s="95">
        <v>2636289.0699999998</v>
      </c>
      <c r="CJ34" s="95">
        <v>0</v>
      </c>
      <c r="CK34" s="95">
        <v>950</v>
      </c>
      <c r="CL34" s="95">
        <v>1242724.6599999999</v>
      </c>
      <c r="CM34" s="95">
        <v>0</v>
      </c>
      <c r="CN34" s="95">
        <v>929</v>
      </c>
      <c r="CO34" s="95">
        <v>12224446.17</v>
      </c>
      <c r="CP34" s="95">
        <v>0</v>
      </c>
      <c r="CQ34" s="95">
        <v>13252</v>
      </c>
      <c r="CR34" s="95">
        <v>16103459.91</v>
      </c>
      <c r="CS34" s="88">
        <v>0</v>
      </c>
      <c r="CT34" s="95">
        <v>84359</v>
      </c>
      <c r="CU34" s="95">
        <v>24332502.010000002</v>
      </c>
      <c r="CV34" s="95">
        <v>0</v>
      </c>
      <c r="CW34" s="95">
        <v>2104</v>
      </c>
      <c r="CX34" s="95">
        <v>8157830.5499999998</v>
      </c>
      <c r="CY34" s="95">
        <v>0</v>
      </c>
      <c r="CZ34" s="95">
        <v>1081</v>
      </c>
      <c r="DA34" s="95">
        <v>25395622.84</v>
      </c>
      <c r="DB34" s="95">
        <v>0</v>
      </c>
      <c r="DC34" s="95">
        <v>87544</v>
      </c>
      <c r="DD34" s="95">
        <v>57885955.390000001</v>
      </c>
    </row>
    <row r="35" spans="1:108" s="24" customFormat="1" ht="11.25" customHeight="1" x14ac:dyDescent="0.2">
      <c r="A35" s="8" t="s">
        <v>51</v>
      </c>
      <c r="B35" s="94">
        <v>10894</v>
      </c>
      <c r="C35" s="94">
        <v>1698457.82</v>
      </c>
      <c r="D35" s="94">
        <v>0</v>
      </c>
      <c r="E35" s="94">
        <v>337</v>
      </c>
      <c r="F35" s="94">
        <v>499201.91</v>
      </c>
      <c r="G35" s="94">
        <v>0</v>
      </c>
      <c r="H35" s="94">
        <v>51</v>
      </c>
      <c r="I35" s="94">
        <v>389238.73</v>
      </c>
      <c r="J35" s="94">
        <v>0</v>
      </c>
      <c r="K35" s="94">
        <v>11282</v>
      </c>
      <c r="L35" s="94">
        <v>2586898.46</v>
      </c>
      <c r="M35" s="88">
        <v>0</v>
      </c>
      <c r="N35" s="94">
        <v>303</v>
      </c>
      <c r="O35" s="94">
        <v>147008.88</v>
      </c>
      <c r="P35" s="94">
        <v>0</v>
      </c>
      <c r="Q35" s="94">
        <v>50</v>
      </c>
      <c r="R35" s="94">
        <v>151296.64000000001</v>
      </c>
      <c r="S35" s="94">
        <v>0</v>
      </c>
      <c r="T35" s="94">
        <v>29</v>
      </c>
      <c r="U35" s="94">
        <v>681268.45</v>
      </c>
      <c r="V35" s="94">
        <v>0</v>
      </c>
      <c r="W35" s="94">
        <v>382</v>
      </c>
      <c r="X35" s="94">
        <v>979573.97</v>
      </c>
      <c r="Y35" s="88">
        <v>0</v>
      </c>
      <c r="Z35" s="94">
        <v>11425</v>
      </c>
      <c r="AA35" s="94">
        <v>5107443.13</v>
      </c>
      <c r="AB35" s="94">
        <v>0</v>
      </c>
      <c r="AC35" s="94">
        <v>1254</v>
      </c>
      <c r="AD35" s="94">
        <v>4831689.97</v>
      </c>
      <c r="AE35" s="94">
        <v>0</v>
      </c>
      <c r="AF35" s="94">
        <v>371</v>
      </c>
      <c r="AG35" s="94">
        <v>5179005.58</v>
      </c>
      <c r="AH35" s="94">
        <v>0</v>
      </c>
      <c r="AI35" s="94">
        <v>13050</v>
      </c>
      <c r="AJ35" s="94">
        <v>15118138.689999999</v>
      </c>
      <c r="AK35" s="88">
        <v>0</v>
      </c>
      <c r="AL35" s="94">
        <v>30346</v>
      </c>
      <c r="AM35" s="94">
        <v>8407235.5999999996</v>
      </c>
      <c r="AN35" s="94">
        <v>0</v>
      </c>
      <c r="AO35" s="94">
        <v>1132</v>
      </c>
      <c r="AP35" s="94">
        <v>3981734.2</v>
      </c>
      <c r="AQ35" s="94">
        <v>0</v>
      </c>
      <c r="AR35" s="94">
        <v>147</v>
      </c>
      <c r="AS35" s="94">
        <v>1490255.32</v>
      </c>
      <c r="AT35" s="94">
        <v>0</v>
      </c>
      <c r="AU35" s="94">
        <v>31625</v>
      </c>
      <c r="AV35" s="94">
        <v>13879225.109999999</v>
      </c>
      <c r="AW35" s="88">
        <v>0</v>
      </c>
      <c r="AX35" s="94">
        <v>13838</v>
      </c>
      <c r="AY35" s="94">
        <v>2870115.19</v>
      </c>
      <c r="AZ35" s="94">
        <v>0</v>
      </c>
      <c r="BA35" s="94">
        <v>392</v>
      </c>
      <c r="BB35" s="94">
        <v>1384112.62</v>
      </c>
      <c r="BC35" s="94">
        <v>0</v>
      </c>
      <c r="BD35" s="94">
        <v>80</v>
      </c>
      <c r="BE35" s="94">
        <v>914144.67</v>
      </c>
      <c r="BF35" s="94">
        <v>0</v>
      </c>
      <c r="BG35" s="94">
        <v>14310</v>
      </c>
      <c r="BH35" s="94">
        <v>5168372.4800000004</v>
      </c>
      <c r="BI35" s="88">
        <v>0</v>
      </c>
      <c r="BJ35" s="94">
        <v>7917</v>
      </c>
      <c r="BK35" s="94">
        <v>2318940.65</v>
      </c>
      <c r="BL35" s="94">
        <v>0</v>
      </c>
      <c r="BM35" s="94">
        <v>912</v>
      </c>
      <c r="BN35" s="94">
        <v>1978460.06</v>
      </c>
      <c r="BO35" s="94">
        <v>0</v>
      </c>
      <c r="BP35" s="94">
        <v>279</v>
      </c>
      <c r="BQ35" s="94">
        <v>2317394.5099999998</v>
      </c>
      <c r="BR35" s="94">
        <v>0</v>
      </c>
      <c r="BS35" s="94">
        <v>9108</v>
      </c>
      <c r="BT35" s="94">
        <v>6614795.2199999997</v>
      </c>
      <c r="BU35" s="88">
        <v>0</v>
      </c>
      <c r="BV35" s="94">
        <v>24057</v>
      </c>
      <c r="BW35" s="94">
        <v>6150638.5599999996</v>
      </c>
      <c r="BX35" s="94">
        <v>0</v>
      </c>
      <c r="BY35" s="94">
        <v>1780</v>
      </c>
      <c r="BZ35" s="94">
        <v>3751431.22</v>
      </c>
      <c r="CA35" s="94">
        <v>0</v>
      </c>
      <c r="CB35" s="94">
        <v>348</v>
      </c>
      <c r="CC35" s="94">
        <v>2793463.31</v>
      </c>
      <c r="CD35" s="94">
        <v>0</v>
      </c>
      <c r="CE35" s="94">
        <v>26185</v>
      </c>
      <c r="CF35" s="94">
        <v>12695533.09</v>
      </c>
      <c r="CG35" s="88">
        <v>0</v>
      </c>
      <c r="CH35" s="94">
        <v>11200</v>
      </c>
      <c r="CI35" s="94">
        <v>2543669.11</v>
      </c>
      <c r="CJ35" s="94">
        <v>0</v>
      </c>
      <c r="CK35" s="94">
        <v>821</v>
      </c>
      <c r="CL35" s="94">
        <v>1057245.24</v>
      </c>
      <c r="CM35" s="94">
        <v>0</v>
      </c>
      <c r="CN35" s="94">
        <v>601</v>
      </c>
      <c r="CO35" s="94">
        <v>3000226.62</v>
      </c>
      <c r="CP35" s="94">
        <v>0</v>
      </c>
      <c r="CQ35" s="94">
        <v>12622</v>
      </c>
      <c r="CR35" s="94">
        <v>6601140.9699999997</v>
      </c>
      <c r="CS35" s="88">
        <v>0</v>
      </c>
      <c r="CT35" s="94">
        <v>83521</v>
      </c>
      <c r="CU35" s="94">
        <v>23840220</v>
      </c>
      <c r="CV35" s="94">
        <v>0</v>
      </c>
      <c r="CW35" s="94">
        <v>1668</v>
      </c>
      <c r="CX35" s="94">
        <v>6855694.1200000001</v>
      </c>
      <c r="CY35" s="94">
        <v>0</v>
      </c>
      <c r="CZ35" s="94">
        <v>537</v>
      </c>
      <c r="DA35" s="94">
        <v>16551402.199999999</v>
      </c>
      <c r="DB35" s="94">
        <v>0</v>
      </c>
      <c r="DC35" s="94">
        <v>85726</v>
      </c>
      <c r="DD35" s="94">
        <v>47247316.32</v>
      </c>
    </row>
    <row r="36" spans="1:108" s="24" customFormat="1" ht="11.25" customHeight="1" x14ac:dyDescent="0.2">
      <c r="A36" s="8" t="s">
        <v>52</v>
      </c>
      <c r="B36" s="98">
        <v>35</v>
      </c>
      <c r="C36" s="98">
        <v>19937.37</v>
      </c>
      <c r="D36" s="98">
        <v>0</v>
      </c>
      <c r="E36" s="98">
        <v>15</v>
      </c>
      <c r="F36" s="98">
        <v>20450.419999999998</v>
      </c>
      <c r="G36" s="98">
        <v>0</v>
      </c>
      <c r="H36" s="98">
        <v>19</v>
      </c>
      <c r="I36" s="98">
        <v>320851.44</v>
      </c>
      <c r="J36" s="98">
        <v>0</v>
      </c>
      <c r="K36" s="98">
        <v>69</v>
      </c>
      <c r="L36" s="98">
        <v>361239.23</v>
      </c>
      <c r="M36" s="91">
        <v>0</v>
      </c>
      <c r="N36" s="98">
        <v>10</v>
      </c>
      <c r="O36" s="98">
        <v>5749.51</v>
      </c>
      <c r="P36" s="98">
        <v>0</v>
      </c>
      <c r="Q36" s="98">
        <v>15</v>
      </c>
      <c r="R36" s="98">
        <v>56606.41</v>
      </c>
      <c r="S36" s="98">
        <v>0</v>
      </c>
      <c r="T36" s="98">
        <v>43</v>
      </c>
      <c r="U36" s="98">
        <v>756918.07</v>
      </c>
      <c r="V36" s="98">
        <v>0</v>
      </c>
      <c r="W36" s="98">
        <v>68</v>
      </c>
      <c r="X36" s="98">
        <v>819273.99</v>
      </c>
      <c r="Y36" s="91">
        <v>0</v>
      </c>
      <c r="Z36" s="98">
        <v>158</v>
      </c>
      <c r="AA36" s="98">
        <v>89274.57</v>
      </c>
      <c r="AB36" s="98">
        <v>0</v>
      </c>
      <c r="AC36" s="98">
        <v>243</v>
      </c>
      <c r="AD36" s="98">
        <v>632156.92000000004</v>
      </c>
      <c r="AE36" s="98">
        <v>0</v>
      </c>
      <c r="AF36" s="98">
        <v>474</v>
      </c>
      <c r="AG36" s="98">
        <v>8905623.1199999992</v>
      </c>
      <c r="AH36" s="98">
        <v>0</v>
      </c>
      <c r="AI36" s="98">
        <v>875</v>
      </c>
      <c r="AJ36" s="98">
        <v>9627054.6099999994</v>
      </c>
      <c r="AK36" s="91">
        <v>0</v>
      </c>
      <c r="AL36" s="98">
        <v>154</v>
      </c>
      <c r="AM36" s="98">
        <v>93065.54</v>
      </c>
      <c r="AN36" s="98">
        <v>0</v>
      </c>
      <c r="AO36" s="98">
        <v>92</v>
      </c>
      <c r="AP36" s="98">
        <v>366977.86</v>
      </c>
      <c r="AQ36" s="98">
        <v>0</v>
      </c>
      <c r="AR36" s="98">
        <v>86</v>
      </c>
      <c r="AS36" s="98">
        <v>1548724.35</v>
      </c>
      <c r="AT36" s="98">
        <v>0</v>
      </c>
      <c r="AU36" s="98">
        <v>332</v>
      </c>
      <c r="AV36" s="98">
        <v>2008767.75</v>
      </c>
      <c r="AW36" s="91">
        <v>0</v>
      </c>
      <c r="AX36" s="98">
        <v>93</v>
      </c>
      <c r="AY36" s="98">
        <v>41090.620000000003</v>
      </c>
      <c r="AZ36" s="98">
        <v>0</v>
      </c>
      <c r="BA36" s="98">
        <v>147</v>
      </c>
      <c r="BB36" s="98">
        <v>257463.12</v>
      </c>
      <c r="BC36" s="98">
        <v>0</v>
      </c>
      <c r="BD36" s="98">
        <v>191</v>
      </c>
      <c r="BE36" s="98">
        <v>3326384.76</v>
      </c>
      <c r="BF36" s="98">
        <v>0</v>
      </c>
      <c r="BG36" s="98">
        <v>431</v>
      </c>
      <c r="BH36" s="98">
        <v>3624938.5</v>
      </c>
      <c r="BI36" s="91">
        <v>0</v>
      </c>
      <c r="BJ36" s="98">
        <v>213</v>
      </c>
      <c r="BK36" s="98">
        <v>97764.12</v>
      </c>
      <c r="BL36" s="98">
        <v>0</v>
      </c>
      <c r="BM36" s="98">
        <v>374</v>
      </c>
      <c r="BN36" s="98">
        <v>506201.34</v>
      </c>
      <c r="BO36" s="98">
        <v>0</v>
      </c>
      <c r="BP36" s="98">
        <v>524</v>
      </c>
      <c r="BQ36" s="98">
        <v>4654653.17</v>
      </c>
      <c r="BR36" s="98">
        <v>0</v>
      </c>
      <c r="BS36" s="98">
        <v>1111</v>
      </c>
      <c r="BT36" s="98">
        <v>5258618.63</v>
      </c>
      <c r="BU36" s="91">
        <v>0</v>
      </c>
      <c r="BV36" s="98">
        <v>126</v>
      </c>
      <c r="BW36" s="98">
        <v>61679.89</v>
      </c>
      <c r="BX36" s="98">
        <v>0</v>
      </c>
      <c r="BY36" s="98">
        <v>107</v>
      </c>
      <c r="BZ36" s="98">
        <v>210389.53</v>
      </c>
      <c r="CA36" s="98">
        <v>0</v>
      </c>
      <c r="CB36" s="98">
        <v>169</v>
      </c>
      <c r="CC36" s="98">
        <v>2845840.98</v>
      </c>
      <c r="CD36" s="98">
        <v>0</v>
      </c>
      <c r="CE36" s="98">
        <v>402</v>
      </c>
      <c r="CF36" s="98">
        <v>3117910.4</v>
      </c>
      <c r="CG36" s="91">
        <v>0</v>
      </c>
      <c r="CH36" s="98">
        <v>173</v>
      </c>
      <c r="CI36" s="98">
        <v>92619.96</v>
      </c>
      <c r="CJ36" s="98">
        <v>0</v>
      </c>
      <c r="CK36" s="98">
        <v>129</v>
      </c>
      <c r="CL36" s="98">
        <v>185479.42</v>
      </c>
      <c r="CM36" s="98">
        <v>0</v>
      </c>
      <c r="CN36" s="98">
        <v>328</v>
      </c>
      <c r="CO36" s="98">
        <v>9224219.5600000005</v>
      </c>
      <c r="CP36" s="98">
        <v>0</v>
      </c>
      <c r="CQ36" s="98">
        <v>630</v>
      </c>
      <c r="CR36" s="98">
        <v>9502318.9399999995</v>
      </c>
      <c r="CS36" s="91">
        <v>0</v>
      </c>
      <c r="CT36" s="98">
        <v>838</v>
      </c>
      <c r="CU36" s="98">
        <v>492282.01</v>
      </c>
      <c r="CV36" s="98">
        <v>0</v>
      </c>
      <c r="CW36" s="98">
        <v>436</v>
      </c>
      <c r="CX36" s="98">
        <v>1302136.43</v>
      </c>
      <c r="CY36" s="98">
        <v>0</v>
      </c>
      <c r="CZ36" s="98">
        <v>544</v>
      </c>
      <c r="DA36" s="98">
        <v>8844220.6400000006</v>
      </c>
      <c r="DB36" s="98">
        <v>0</v>
      </c>
      <c r="DC36" s="98">
        <v>1818</v>
      </c>
      <c r="DD36" s="98">
        <v>10638639.08</v>
      </c>
    </row>
    <row r="37" spans="1:108" s="24" customFormat="1" ht="11.25" customHeight="1" x14ac:dyDescent="0.2">
      <c r="A37" s="30" t="s">
        <v>21</v>
      </c>
      <c r="B37" s="90">
        <v>10930</v>
      </c>
      <c r="C37" s="90">
        <v>29225.439999999999</v>
      </c>
      <c r="D37" s="90">
        <v>0</v>
      </c>
      <c r="E37" s="90">
        <v>352</v>
      </c>
      <c r="F37" s="90">
        <v>15892.94</v>
      </c>
      <c r="G37" s="90">
        <v>0</v>
      </c>
      <c r="H37" s="90">
        <v>70</v>
      </c>
      <c r="I37" s="90">
        <v>29911.66</v>
      </c>
      <c r="J37" s="90">
        <v>0</v>
      </c>
      <c r="K37" s="90">
        <v>11352</v>
      </c>
      <c r="L37" s="90">
        <v>75030.039999999994</v>
      </c>
      <c r="M37" s="91">
        <v>0</v>
      </c>
      <c r="N37" s="90">
        <v>313</v>
      </c>
      <c r="O37" s="90">
        <v>3806.71</v>
      </c>
      <c r="P37" s="90">
        <v>0</v>
      </c>
      <c r="Q37" s="90">
        <v>65</v>
      </c>
      <c r="R37" s="90">
        <v>7924.29</v>
      </c>
      <c r="S37" s="90">
        <v>0</v>
      </c>
      <c r="T37" s="90">
        <v>72</v>
      </c>
      <c r="U37" s="90">
        <v>60559.35</v>
      </c>
      <c r="V37" s="90">
        <v>0</v>
      </c>
      <c r="W37" s="90">
        <v>450</v>
      </c>
      <c r="X37" s="90">
        <v>72290.350000000006</v>
      </c>
      <c r="Y37" s="91">
        <v>0</v>
      </c>
      <c r="Z37" s="90">
        <v>11584</v>
      </c>
      <c r="AA37" s="90">
        <v>113026.7</v>
      </c>
      <c r="AB37" s="90">
        <v>0</v>
      </c>
      <c r="AC37" s="90">
        <v>1497</v>
      </c>
      <c r="AD37" s="90">
        <v>203151.52</v>
      </c>
      <c r="AE37" s="90">
        <v>0</v>
      </c>
      <c r="AF37" s="90">
        <v>846</v>
      </c>
      <c r="AG37" s="90">
        <v>598673.32999999996</v>
      </c>
      <c r="AH37" s="90">
        <v>0</v>
      </c>
      <c r="AI37" s="90">
        <v>13927</v>
      </c>
      <c r="AJ37" s="90">
        <v>914851.54</v>
      </c>
      <c r="AK37" s="91">
        <v>0</v>
      </c>
      <c r="AL37" s="90">
        <v>30504</v>
      </c>
      <c r="AM37" s="90">
        <v>168390.03</v>
      </c>
      <c r="AN37" s="90">
        <v>0</v>
      </c>
      <c r="AO37" s="90">
        <v>1224</v>
      </c>
      <c r="AP37" s="90">
        <v>159499.79</v>
      </c>
      <c r="AQ37" s="90">
        <v>0</v>
      </c>
      <c r="AR37" s="90">
        <v>233</v>
      </c>
      <c r="AS37" s="90">
        <v>127799.57</v>
      </c>
      <c r="AT37" s="90">
        <v>0</v>
      </c>
      <c r="AU37" s="90">
        <v>31961</v>
      </c>
      <c r="AV37" s="90">
        <v>455689.39</v>
      </c>
      <c r="AW37" s="91">
        <v>0</v>
      </c>
      <c r="AX37" s="90">
        <v>13933</v>
      </c>
      <c r="AY37" s="90">
        <v>70047.11</v>
      </c>
      <c r="AZ37" s="90">
        <v>0</v>
      </c>
      <c r="BA37" s="90">
        <v>539</v>
      </c>
      <c r="BB37" s="90">
        <v>63124.65</v>
      </c>
      <c r="BC37" s="90">
        <v>0</v>
      </c>
      <c r="BD37" s="90">
        <v>271</v>
      </c>
      <c r="BE37" s="90">
        <v>180264.23</v>
      </c>
      <c r="BF37" s="90">
        <v>0</v>
      </c>
      <c r="BG37" s="90">
        <v>14743</v>
      </c>
      <c r="BH37" s="90">
        <v>313435.99</v>
      </c>
      <c r="BI37" s="91">
        <v>0</v>
      </c>
      <c r="BJ37" s="90">
        <v>8130</v>
      </c>
      <c r="BK37" s="90">
        <v>51175.94</v>
      </c>
      <c r="BL37" s="90">
        <v>0</v>
      </c>
      <c r="BM37" s="90">
        <v>1286</v>
      </c>
      <c r="BN37" s="90">
        <v>83633.509999999995</v>
      </c>
      <c r="BO37" s="90">
        <v>0</v>
      </c>
      <c r="BP37" s="90">
        <v>803</v>
      </c>
      <c r="BQ37" s="90">
        <v>294239.11</v>
      </c>
      <c r="BR37" s="90">
        <v>0</v>
      </c>
      <c r="BS37" s="90">
        <v>10219</v>
      </c>
      <c r="BT37" s="90">
        <v>429048.56</v>
      </c>
      <c r="BU37" s="91">
        <v>0</v>
      </c>
      <c r="BV37" s="90">
        <v>24188</v>
      </c>
      <c r="BW37" s="90">
        <v>126928.58</v>
      </c>
      <c r="BX37" s="90">
        <v>0</v>
      </c>
      <c r="BY37" s="90">
        <v>1887</v>
      </c>
      <c r="BZ37" s="90">
        <v>127649.06</v>
      </c>
      <c r="CA37" s="90">
        <v>0</v>
      </c>
      <c r="CB37" s="90">
        <v>517</v>
      </c>
      <c r="CC37" s="90">
        <v>236813.23</v>
      </c>
      <c r="CD37" s="90">
        <v>0</v>
      </c>
      <c r="CE37" s="90">
        <v>26592</v>
      </c>
      <c r="CF37" s="90">
        <v>491390.86</v>
      </c>
      <c r="CG37" s="91">
        <v>0</v>
      </c>
      <c r="CH37" s="90">
        <v>11376</v>
      </c>
      <c r="CI37" s="90">
        <v>63376.28</v>
      </c>
      <c r="CJ37" s="90">
        <v>0</v>
      </c>
      <c r="CK37" s="90">
        <v>950</v>
      </c>
      <c r="CL37" s="90">
        <v>45274.99</v>
      </c>
      <c r="CM37" s="90">
        <v>0</v>
      </c>
      <c r="CN37" s="90">
        <v>929</v>
      </c>
      <c r="CO37" s="90">
        <v>511011.69</v>
      </c>
      <c r="CP37" s="90">
        <v>0</v>
      </c>
      <c r="CQ37" s="90">
        <v>13255</v>
      </c>
      <c r="CR37" s="90">
        <v>619662.96</v>
      </c>
      <c r="CS37" s="91">
        <v>0</v>
      </c>
      <c r="CT37" s="90">
        <v>84372</v>
      </c>
      <c r="CU37" s="90">
        <v>547036.69999999995</v>
      </c>
      <c r="CV37" s="90">
        <v>0</v>
      </c>
      <c r="CW37" s="90">
        <v>2104</v>
      </c>
      <c r="CX37" s="90">
        <v>328850.84000000003</v>
      </c>
      <c r="CY37" s="90">
        <v>0</v>
      </c>
      <c r="CZ37" s="90">
        <v>1081</v>
      </c>
      <c r="DA37" s="90">
        <v>1079724.78</v>
      </c>
      <c r="DB37" s="90">
        <v>0</v>
      </c>
      <c r="DC37" s="90">
        <v>87557</v>
      </c>
      <c r="DD37" s="90">
        <v>1955612.33</v>
      </c>
    </row>
    <row r="38" spans="1:108" s="24" customFormat="1" ht="11.25" customHeight="1" thickBot="1" x14ac:dyDescent="0.25">
      <c r="A38" s="37" t="s">
        <v>4</v>
      </c>
      <c r="B38" s="103">
        <v>13766</v>
      </c>
      <c r="C38" s="103">
        <v>127582.23</v>
      </c>
      <c r="D38" s="103">
        <v>0</v>
      </c>
      <c r="E38" s="103">
        <v>389</v>
      </c>
      <c r="F38" s="103">
        <v>51448.74</v>
      </c>
      <c r="G38" s="103">
        <v>0</v>
      </c>
      <c r="H38" s="103">
        <v>77</v>
      </c>
      <c r="I38" s="103">
        <v>94827.09</v>
      </c>
      <c r="J38" s="103">
        <v>0</v>
      </c>
      <c r="K38" s="103">
        <v>14232</v>
      </c>
      <c r="L38" s="103">
        <v>273858.05</v>
      </c>
      <c r="M38" s="102">
        <v>0</v>
      </c>
      <c r="N38" s="103">
        <v>450</v>
      </c>
      <c r="O38" s="103">
        <v>11869.45</v>
      </c>
      <c r="P38" s="103">
        <v>0</v>
      </c>
      <c r="Q38" s="103">
        <v>73</v>
      </c>
      <c r="R38" s="103">
        <v>15553.2</v>
      </c>
      <c r="S38" s="103">
        <v>0</v>
      </c>
      <c r="T38" s="103">
        <v>76</v>
      </c>
      <c r="U38" s="103">
        <v>231319.18</v>
      </c>
      <c r="V38" s="103">
        <v>0</v>
      </c>
      <c r="W38" s="103">
        <v>599</v>
      </c>
      <c r="X38" s="103">
        <v>258741.83</v>
      </c>
      <c r="Y38" s="102">
        <v>0</v>
      </c>
      <c r="Z38" s="103">
        <v>14349</v>
      </c>
      <c r="AA38" s="103">
        <v>283429.08</v>
      </c>
      <c r="AB38" s="103">
        <v>0</v>
      </c>
      <c r="AC38" s="103">
        <v>1564</v>
      </c>
      <c r="AD38" s="103">
        <v>489145.63</v>
      </c>
      <c r="AE38" s="103">
        <v>0</v>
      </c>
      <c r="AF38" s="103">
        <v>917</v>
      </c>
      <c r="AG38" s="103">
        <v>1680070.41</v>
      </c>
      <c r="AH38" s="103">
        <v>0</v>
      </c>
      <c r="AI38" s="103">
        <v>16830</v>
      </c>
      <c r="AJ38" s="103">
        <v>2452645.12</v>
      </c>
      <c r="AK38" s="102">
        <v>0</v>
      </c>
      <c r="AL38" s="103">
        <v>38896</v>
      </c>
      <c r="AM38" s="103">
        <v>456664.44</v>
      </c>
      <c r="AN38" s="103">
        <v>0</v>
      </c>
      <c r="AO38" s="103">
        <v>1366</v>
      </c>
      <c r="AP38" s="103">
        <v>343280.67</v>
      </c>
      <c r="AQ38" s="103">
        <v>0</v>
      </c>
      <c r="AR38" s="103">
        <v>264</v>
      </c>
      <c r="AS38" s="103">
        <v>248642.91</v>
      </c>
      <c r="AT38" s="103">
        <v>0</v>
      </c>
      <c r="AU38" s="103">
        <v>40526</v>
      </c>
      <c r="AV38" s="103">
        <v>1048588.02</v>
      </c>
      <c r="AW38" s="102">
        <v>0</v>
      </c>
      <c r="AX38" s="103">
        <v>19315</v>
      </c>
      <c r="AY38" s="103">
        <v>168083.21</v>
      </c>
      <c r="AZ38" s="103">
        <v>0</v>
      </c>
      <c r="BA38" s="103">
        <v>587</v>
      </c>
      <c r="BB38" s="103">
        <v>126704.71</v>
      </c>
      <c r="BC38" s="103">
        <v>0</v>
      </c>
      <c r="BD38" s="103">
        <v>304</v>
      </c>
      <c r="BE38" s="103">
        <v>539858.06000000006</v>
      </c>
      <c r="BF38" s="103">
        <v>0</v>
      </c>
      <c r="BG38" s="103">
        <v>20206</v>
      </c>
      <c r="BH38" s="103">
        <v>834645.98</v>
      </c>
      <c r="BI38" s="102">
        <v>0</v>
      </c>
      <c r="BJ38" s="103">
        <v>11226</v>
      </c>
      <c r="BK38" s="103">
        <v>174942.28</v>
      </c>
      <c r="BL38" s="103">
        <v>0</v>
      </c>
      <c r="BM38" s="103">
        <v>1371</v>
      </c>
      <c r="BN38" s="103">
        <v>258305.84</v>
      </c>
      <c r="BO38" s="103">
        <v>0</v>
      </c>
      <c r="BP38" s="103">
        <v>882</v>
      </c>
      <c r="BQ38" s="103">
        <v>1055686.48</v>
      </c>
      <c r="BR38" s="103">
        <v>0</v>
      </c>
      <c r="BS38" s="103">
        <v>13479</v>
      </c>
      <c r="BT38" s="103">
        <v>1488934.6</v>
      </c>
      <c r="BU38" s="102">
        <v>0</v>
      </c>
      <c r="BV38" s="103">
        <v>30196</v>
      </c>
      <c r="BW38" s="103">
        <v>349340.03</v>
      </c>
      <c r="BX38" s="103">
        <v>0</v>
      </c>
      <c r="BY38" s="103">
        <v>2078</v>
      </c>
      <c r="BZ38" s="103">
        <v>312091.21000000002</v>
      </c>
      <c r="CA38" s="103">
        <v>0</v>
      </c>
      <c r="CB38" s="103">
        <v>558</v>
      </c>
      <c r="CC38" s="103">
        <v>629002.25</v>
      </c>
      <c r="CD38" s="103">
        <v>0</v>
      </c>
      <c r="CE38" s="103">
        <v>32832</v>
      </c>
      <c r="CF38" s="103">
        <v>1290433.49</v>
      </c>
      <c r="CG38" s="102">
        <v>0</v>
      </c>
      <c r="CH38" s="103">
        <v>51055</v>
      </c>
      <c r="CI38" s="103">
        <v>717417.88</v>
      </c>
      <c r="CJ38" s="103">
        <v>0</v>
      </c>
      <c r="CK38" s="103">
        <v>2494</v>
      </c>
      <c r="CL38" s="103">
        <v>347995.73</v>
      </c>
      <c r="CM38" s="103">
        <v>0</v>
      </c>
      <c r="CN38" s="103">
        <v>1617</v>
      </c>
      <c r="CO38" s="103">
        <v>2463647.35</v>
      </c>
      <c r="CP38" s="103">
        <v>0</v>
      </c>
      <c r="CQ38" s="103">
        <v>55166</v>
      </c>
      <c r="CR38" s="103">
        <v>3529060.96</v>
      </c>
      <c r="CS38" s="102">
        <v>0</v>
      </c>
      <c r="CT38" s="103">
        <v>127250</v>
      </c>
      <c r="CU38" s="103">
        <v>1805484.74</v>
      </c>
      <c r="CV38" s="103">
        <v>0</v>
      </c>
      <c r="CW38" s="103">
        <v>2556</v>
      </c>
      <c r="CX38" s="103">
        <v>615762.27</v>
      </c>
      <c r="CY38" s="103">
        <v>0</v>
      </c>
      <c r="CZ38" s="103">
        <v>1295</v>
      </c>
      <c r="DA38" s="103">
        <v>1729329.28</v>
      </c>
      <c r="DB38" s="103">
        <v>0</v>
      </c>
      <c r="DC38" s="103">
        <v>131101</v>
      </c>
      <c r="DD38" s="103">
        <v>4150576.29</v>
      </c>
    </row>
    <row r="40" spans="1:108" x14ac:dyDescent="0.3">
      <c r="C40" s="144"/>
    </row>
    <row r="41" spans="1:108" x14ac:dyDescent="0.3">
      <c r="C41" s="144"/>
    </row>
  </sheetData>
  <mergeCells count="45">
    <mergeCell ref="CQ6:CR6"/>
    <mergeCell ref="CT6:CU6"/>
    <mergeCell ref="CW6:CX6"/>
    <mergeCell ref="CZ6:DA6"/>
    <mergeCell ref="DC6:DD6"/>
    <mergeCell ref="CN6:CO6"/>
    <mergeCell ref="BG6:BH6"/>
    <mergeCell ref="BJ6:BK6"/>
    <mergeCell ref="BM6:BN6"/>
    <mergeCell ref="BP6:BQ6"/>
    <mergeCell ref="BS6:BT6"/>
    <mergeCell ref="BV6:BW6"/>
    <mergeCell ref="BY6:BZ6"/>
    <mergeCell ref="CB6:CC6"/>
    <mergeCell ref="CE6:CF6"/>
    <mergeCell ref="CH6:CI6"/>
    <mergeCell ref="CK6:CL6"/>
    <mergeCell ref="BD6:BE6"/>
    <mergeCell ref="W6:X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V5:CF5"/>
    <mergeCell ref="CH5:CR5"/>
    <mergeCell ref="CT5:DD5"/>
    <mergeCell ref="B6:C6"/>
    <mergeCell ref="E6:F6"/>
    <mergeCell ref="H6:I6"/>
    <mergeCell ref="K6:L6"/>
    <mergeCell ref="N6:O6"/>
    <mergeCell ref="Q6:R6"/>
    <mergeCell ref="T6:U6"/>
    <mergeCell ref="B5:L5"/>
    <mergeCell ref="N5:X5"/>
    <mergeCell ref="Z5:AJ5"/>
    <mergeCell ref="AL5:AV5"/>
    <mergeCell ref="AX5:BH5"/>
    <mergeCell ref="BJ5:BT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43</vt:i4>
      </vt:variant>
      <vt:variant>
        <vt:lpstr>Plages nommées</vt:lpstr>
      </vt:variant>
      <vt:variant>
        <vt:i4>2</vt:i4>
      </vt:variant>
    </vt:vector>
  </HeadingPairs>
  <TitlesOfParts>
    <vt:vector size="45" baseType="lpstr">
      <vt:lpstr>Liste des tableaux</vt:lpstr>
      <vt:lpstr>Abréviation et signe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'98'!_Toc19196674</vt:lpstr>
      <vt:lpstr>'93'!_Toc23933554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2021-05-21T13:02:17Z</dcterms:created>
  <dcterms:modified xsi:type="dcterms:W3CDTF">2025-10-17T15:53:24Z</dcterms:modified>
</cp:coreProperties>
</file>