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EM31\OneDrive - Ministère de la Sécurité publique\Bureau\programme-PH\"/>
    </mc:Choice>
  </mc:AlternateContent>
  <xr:revisionPtr revIDLastSave="18" documentId="13_ncr:1_{ABAC17D6-CE44-451A-B4A5-4823D84D7984}" xr6:coauthVersionLast="45" xr6:coauthVersionMax="45" xr10:uidLastSave="{89AE0691-3EF3-40DE-A4F5-E6506C0ADF98}"/>
  <bookViews>
    <workbookView xWindow="-26610" yWindow="4065" windowWidth="22680" windowHeight="12570" xr2:uid="{230FC06E-4495-412A-B048-E98BBA2124E3}"/>
  </bookViews>
  <sheets>
    <sheet name="Exemple" sheetId="4" r:id="rId1"/>
    <sheet name="2022-2023" sheetId="1" r:id="rId2"/>
    <sheet name="2023-2024" sheetId="2" r:id="rId3"/>
    <sheet name="Sommaire" sheetId="5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5" l="1"/>
  <c r="B5" i="5"/>
  <c r="D7" i="5" l="1"/>
  <c r="D6" i="5"/>
  <c r="G48" i="4" l="1"/>
  <c r="G47" i="4"/>
  <c r="G46" i="4"/>
  <c r="G45" i="4"/>
  <c r="G44" i="4"/>
  <c r="G43" i="4"/>
  <c r="G38" i="4"/>
  <c r="G37" i="4"/>
  <c r="G36" i="4"/>
  <c r="G35" i="4"/>
  <c r="G34" i="4"/>
  <c r="G33" i="4"/>
  <c r="G32" i="4"/>
  <c r="G31" i="4"/>
  <c r="G30" i="4"/>
  <c r="C25" i="4"/>
  <c r="G24" i="4"/>
  <c r="G23" i="4"/>
  <c r="G22" i="4"/>
  <c r="G21" i="4"/>
  <c r="G20" i="4"/>
  <c r="G19" i="4"/>
  <c r="G25" i="4" s="1"/>
  <c r="C17" i="4"/>
  <c r="G16" i="4"/>
  <c r="G15" i="4"/>
  <c r="G14" i="4"/>
  <c r="G13" i="4"/>
  <c r="G12" i="4"/>
  <c r="G11" i="4"/>
  <c r="G10" i="4"/>
  <c r="G9" i="4"/>
  <c r="G8" i="4"/>
  <c r="G7" i="4"/>
  <c r="G6" i="4"/>
  <c r="G48" i="2"/>
  <c r="G47" i="2"/>
  <c r="G46" i="2"/>
  <c r="G45" i="2"/>
  <c r="G44" i="2"/>
  <c r="G43" i="2"/>
  <c r="G49" i="2" s="1"/>
  <c r="G39" i="2"/>
  <c r="G38" i="2"/>
  <c r="G37" i="2"/>
  <c r="G36" i="2"/>
  <c r="G35" i="2"/>
  <c r="G34" i="2"/>
  <c r="G33" i="2"/>
  <c r="G32" i="2"/>
  <c r="G31" i="2"/>
  <c r="G30" i="2"/>
  <c r="C25" i="2"/>
  <c r="G24" i="2"/>
  <c r="G23" i="2"/>
  <c r="G22" i="2"/>
  <c r="G21" i="2"/>
  <c r="G20" i="2"/>
  <c r="G19" i="2"/>
  <c r="G25" i="2" s="1"/>
  <c r="C17" i="2"/>
  <c r="G16" i="2"/>
  <c r="G15" i="2"/>
  <c r="G14" i="2"/>
  <c r="G13" i="2"/>
  <c r="G12" i="2"/>
  <c r="G11" i="2"/>
  <c r="G10" i="2"/>
  <c r="G9" i="2"/>
  <c r="G8" i="2"/>
  <c r="G7" i="2"/>
  <c r="G6" i="2"/>
  <c r="G17" i="2" s="1"/>
  <c r="G26" i="2" s="1"/>
  <c r="G51" i="2" s="1"/>
  <c r="C2" i="2"/>
  <c r="A1" i="2"/>
  <c r="G49" i="1"/>
  <c r="G48" i="1"/>
  <c r="G47" i="1"/>
  <c r="G46" i="1"/>
  <c r="G45" i="1"/>
  <c r="G44" i="1"/>
  <c r="G43" i="1"/>
  <c r="G38" i="1"/>
  <c r="G37" i="1"/>
  <c r="G36" i="1"/>
  <c r="G35" i="1"/>
  <c r="G34" i="1"/>
  <c r="G33" i="1"/>
  <c r="G32" i="1"/>
  <c r="G31" i="1"/>
  <c r="G30" i="1"/>
  <c r="G39" i="1" s="1"/>
  <c r="C25" i="1"/>
  <c r="G24" i="1"/>
  <c r="G23" i="1"/>
  <c r="G22" i="1"/>
  <c r="G21" i="1"/>
  <c r="G20" i="1"/>
  <c r="G19" i="1"/>
  <c r="G25" i="1" s="1"/>
  <c r="C17" i="1"/>
  <c r="G16" i="1"/>
  <c r="G15" i="1"/>
  <c r="G14" i="1"/>
  <c r="G13" i="1"/>
  <c r="G12" i="1"/>
  <c r="G11" i="1"/>
  <c r="G10" i="1"/>
  <c r="G9" i="1"/>
  <c r="G8" i="1"/>
  <c r="G7" i="1"/>
  <c r="G6" i="1"/>
  <c r="G17" i="1" s="1"/>
  <c r="G49" i="4" l="1"/>
  <c r="G39" i="4"/>
  <c r="G17" i="4"/>
  <c r="G26" i="4" s="1"/>
  <c r="G26" i="1"/>
  <c r="G51" i="1" s="1"/>
  <c r="G51" i="4" l="1"/>
</calcChain>
</file>

<file path=xl/sharedStrings.xml><?xml version="1.0" encoding="utf-8"?>
<sst xmlns="http://schemas.openxmlformats.org/spreadsheetml/2006/main" count="109" uniqueCount="44">
  <si>
    <t>Nom du projet</t>
  </si>
  <si>
    <t>Nom du bénéficiaire</t>
  </si>
  <si>
    <t>Composition de l'équipe</t>
  </si>
  <si>
    <t>Nombre</t>
  </si>
  <si>
    <t>Salaire ($)</t>
  </si>
  <si>
    <t>Contribution de l'employeur (%)</t>
  </si>
  <si>
    <t>Mois en fonction</t>
  </si>
  <si>
    <t xml:space="preserve">Heures supplémentaires </t>
  </si>
  <si>
    <t>Taux horaire</t>
  </si>
  <si>
    <t>Total - rémunération</t>
  </si>
  <si>
    <t>(A)</t>
  </si>
  <si>
    <t>Quantité</t>
  </si>
  <si>
    <t>($) unité</t>
  </si>
  <si>
    <t>(B)</t>
  </si>
  <si>
    <t>(C)</t>
  </si>
  <si>
    <t>Total du budget requis</t>
  </si>
  <si>
    <t>(A+B+C)</t>
  </si>
  <si>
    <t>Total 
2022-2023</t>
  </si>
  <si>
    <t>Total 
2023-2024</t>
  </si>
  <si>
    <t>Nom du projet, 202X-202X</t>
  </si>
  <si>
    <t>Total 
202X-202X</t>
  </si>
  <si>
    <t>Sergent-détective</t>
  </si>
  <si>
    <t>Agent de secrétariat</t>
  </si>
  <si>
    <t xml:space="preserve">Frais de déplacement/subsistance </t>
  </si>
  <si>
    <t>Frais d'abonnement annuel</t>
  </si>
  <si>
    <t xml:space="preserve">Achat d'équipement </t>
  </si>
  <si>
    <t>2022-2023</t>
  </si>
  <si>
    <t>2023-2024</t>
  </si>
  <si>
    <t>Total</t>
  </si>
  <si>
    <t>Ressources financières</t>
  </si>
  <si>
    <t>Traitement</t>
  </si>
  <si>
    <t>Dépenses de fonctionnement</t>
  </si>
  <si>
    <t>Dépenses de fonctionnement non-récurrent</t>
  </si>
  <si>
    <t>Total du budget (en K$)</t>
  </si>
  <si>
    <t>Ressources humaines</t>
  </si>
  <si>
    <t>Employés à temps complet (ETC)</t>
  </si>
  <si>
    <t>Contribution du MSP (50 % ou 90 %)</t>
  </si>
  <si>
    <t>Contribution de l'organisation (50 % ou 10 %)</t>
  </si>
  <si>
    <t>Coût de formation initiale</t>
  </si>
  <si>
    <t>Total - fonctionnement récurrent</t>
  </si>
  <si>
    <t>Total - fonctionnement non-récurrent</t>
  </si>
  <si>
    <r>
      <t xml:space="preserve">3. Dépenses de fonctionnement non-récurrent </t>
    </r>
    <r>
      <rPr>
        <b/>
        <sz val="8"/>
        <color indexed="9"/>
        <rFont val="Arial"/>
        <family val="2"/>
      </rPr>
      <t>(achats, frais de mise en place, etc.)</t>
    </r>
  </si>
  <si>
    <r>
      <t xml:space="preserve">2. Dépenses de fonctionnement  </t>
    </r>
    <r>
      <rPr>
        <b/>
        <sz val="8"/>
        <color indexed="9"/>
        <rFont val="Arial"/>
        <family val="2"/>
      </rPr>
      <t>(Frais de déplacement, formation, fournitures de bureau, etc.)</t>
    </r>
  </si>
  <si>
    <r>
      <t>1. Traitement</t>
    </r>
    <r>
      <rPr>
        <b/>
        <sz val="8"/>
        <color indexed="9"/>
        <rFont val="Arial"/>
        <family val="2"/>
      </rPr>
      <t xml:space="preserve"> (incluant le temps supplémentaire et les contributions de l'employeur)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</si>
</sst>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2" formatCode="_ * #,##0_)\ &quot;$&quot;_ ;_ * \(#,##0\)\ &quot;$&quot;_ ;_ * &quot;-&quot;_)\ &quot;$&quot;_ ;_ @_ "/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  <numFmt numFmtId="165" formatCode="0.0%"/>
    <numFmt numFmtId="166" formatCode="_-* #,##0\ &quot;$&quot;_-;_-* #,##0\ &quot;$&quot;\-;_-* &quot;-&quot;\ &quot;$&quot;_-;_-@_-"/>
    <numFmt numFmtId="167" formatCode="#,##0.0_ ;\-#,##0.0\ "/>
    <numFmt numFmtId="168" formatCode="0_);\(0\)"/>
    <numFmt numFmtId="169" formatCode="_ * #,##0_)\ &quot;$&quot;_ ;_ * \(#,##0\)\ &quot;$&quot;_ ;_ * &quot;-&quot;?_)\ &quot;$&quot;_ ;_ @_ "/>
    <numFmt numFmtId="170" formatCode="_ * #,##0.0_)\ _$_ ;_ * \(#,##0.0\)\ _$_ ;_ * &quot;-&quot;?_)\ _$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Tahoma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b/>
      <sz val="13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medium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/>
      <diagonal/>
    </border>
    <border>
      <left style="thin">
        <color theme="0" tint="-0.34998626667073579"/>
      </left>
      <right/>
      <top style="hair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theme="0" tint="-0.34998626667073579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/>
      <diagonal/>
    </border>
    <border>
      <left style="thin">
        <color theme="0" tint="-0.34998626667073579"/>
      </left>
      <right/>
      <top style="thin">
        <color theme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theme="0" tint="-0.34998626667073579"/>
      </bottom>
      <diagonal/>
    </border>
    <border>
      <left style="thin">
        <color theme="0" tint="-0.34998626667073579"/>
      </left>
      <right/>
      <top/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 applyAlignment="1" applyProtection="1">
      <alignment horizontal="right" vertical="center" indent="1"/>
      <protection locked="0"/>
    </xf>
    <xf numFmtId="0" fontId="6" fillId="2" borderId="0" xfId="0" applyFont="1" applyFill="1" applyAlignment="1" applyProtection="1">
      <alignment horizontal="right" vertical="center" indent="1"/>
      <protection locked="0"/>
    </xf>
    <xf numFmtId="0" fontId="3" fillId="2" borderId="0" xfId="0" applyFont="1" applyFill="1" applyAlignment="1">
      <alignment horizontal="center" wrapText="1"/>
    </xf>
    <xf numFmtId="0" fontId="8" fillId="2" borderId="0" xfId="0" applyFont="1" applyFill="1"/>
    <xf numFmtId="0" fontId="9" fillId="3" borderId="2" xfId="0" applyFont="1" applyFill="1" applyBorder="1"/>
    <xf numFmtId="0" fontId="11" fillId="3" borderId="3" xfId="0" applyFont="1" applyFill="1" applyBorder="1"/>
    <xf numFmtId="164" fontId="11" fillId="3" borderId="3" xfId="0" applyNumberFormat="1" applyFont="1" applyFill="1" applyBorder="1"/>
    <xf numFmtId="165" fontId="11" fillId="3" borderId="3" xfId="2" applyNumberFormat="1" applyFont="1" applyFill="1" applyBorder="1" applyAlignment="1">
      <alignment horizontal="center"/>
    </xf>
    <xf numFmtId="1" fontId="11" fillId="3" borderId="3" xfId="0" applyNumberFormat="1" applyFont="1" applyFill="1" applyBorder="1" applyAlignment="1">
      <alignment horizontal="center"/>
    </xf>
    <xf numFmtId="166" fontId="11" fillId="3" borderId="3" xfId="0" applyNumberFormat="1" applyFont="1" applyFill="1" applyBorder="1"/>
    <xf numFmtId="0" fontId="3" fillId="2" borderId="4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5" fontId="12" fillId="2" borderId="4" xfId="2" applyNumberFormat="1" applyFont="1" applyFill="1" applyBorder="1" applyAlignment="1">
      <alignment horizontal="center" vertical="center" wrapText="1"/>
    </xf>
    <xf numFmtId="1" fontId="12" fillId="2" borderId="4" xfId="0" applyNumberFormat="1" applyFont="1" applyFill="1" applyBorder="1" applyAlignment="1">
      <alignment horizontal="center" vertical="center" wrapText="1"/>
    </xf>
    <xf numFmtId="166" fontId="3" fillId="2" borderId="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164" fontId="8" fillId="4" borderId="6" xfId="0" applyNumberFormat="1" applyFont="1" applyFill="1" applyBorder="1" applyAlignment="1" applyProtection="1">
      <alignment vertical="center"/>
      <protection locked="0"/>
    </xf>
    <xf numFmtId="165" fontId="8" fillId="4" borderId="6" xfId="2" applyNumberFormat="1" applyFont="1" applyFill="1" applyBorder="1" applyAlignment="1" applyProtection="1">
      <alignment horizontal="center" vertical="center"/>
      <protection locked="0"/>
    </xf>
    <xf numFmtId="1" fontId="8" fillId="4" borderId="6" xfId="0" applyNumberFormat="1" applyFont="1" applyFill="1" applyBorder="1" applyAlignment="1" applyProtection="1">
      <alignment horizontal="center" vertical="center"/>
      <protection locked="0"/>
    </xf>
    <xf numFmtId="167" fontId="8" fillId="2" borderId="7" xfId="0" applyNumberFormat="1" applyFont="1" applyFill="1" applyBorder="1" applyAlignment="1">
      <alignment horizontal="right" vertical="center" indent="1"/>
    </xf>
    <xf numFmtId="167" fontId="8" fillId="2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8" fillId="4" borderId="8" xfId="0" applyFont="1" applyFill="1" applyBorder="1" applyAlignment="1" applyProtection="1">
      <alignment horizontal="center" vertical="center"/>
      <protection locked="0"/>
    </xf>
    <xf numFmtId="164" fontId="8" fillId="4" borderId="8" xfId="0" applyNumberFormat="1" applyFont="1" applyFill="1" applyBorder="1" applyAlignment="1" applyProtection="1">
      <alignment vertical="center"/>
      <protection locked="0"/>
    </xf>
    <xf numFmtId="165" fontId="8" fillId="4" borderId="8" xfId="2" applyNumberFormat="1" applyFont="1" applyFill="1" applyBorder="1" applyAlignment="1" applyProtection="1">
      <alignment horizontal="center" vertical="center"/>
      <protection locked="0"/>
    </xf>
    <xf numFmtId="1" fontId="8" fillId="4" borderId="8" xfId="0" applyNumberFormat="1" applyFont="1" applyFill="1" applyBorder="1" applyAlignment="1" applyProtection="1">
      <alignment horizontal="center" vertical="center"/>
      <protection locked="0"/>
    </xf>
    <xf numFmtId="167" fontId="8" fillId="2" borderId="9" xfId="0" applyNumberFormat="1" applyFont="1" applyFill="1" applyBorder="1" applyAlignment="1">
      <alignment horizontal="right" vertical="center" indent="1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 applyProtection="1">
      <alignment horizontal="left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164" fontId="8" fillId="4" borderId="11" xfId="0" applyNumberFormat="1" applyFont="1" applyFill="1" applyBorder="1" applyAlignment="1" applyProtection="1">
      <alignment vertical="center"/>
      <protection locked="0"/>
    </xf>
    <xf numFmtId="165" fontId="8" fillId="4" borderId="11" xfId="2" applyNumberFormat="1" applyFont="1" applyFill="1" applyBorder="1" applyAlignment="1" applyProtection="1">
      <alignment horizontal="center" vertical="center"/>
      <protection locked="0"/>
    </xf>
    <xf numFmtId="1" fontId="8" fillId="4" borderId="11" xfId="0" applyNumberFormat="1" applyFont="1" applyFill="1" applyBorder="1" applyAlignment="1" applyProtection="1">
      <alignment horizontal="center" vertical="center"/>
      <protection locked="0"/>
    </xf>
    <xf numFmtId="167" fontId="8" fillId="2" borderId="12" xfId="0" applyNumberFormat="1" applyFont="1" applyFill="1" applyBorder="1" applyAlignment="1">
      <alignment horizontal="right" vertical="center" indent="1"/>
    </xf>
    <xf numFmtId="0" fontId="13" fillId="0" borderId="3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center" vertical="center"/>
    </xf>
    <xf numFmtId="164" fontId="13" fillId="2" borderId="13" xfId="0" applyNumberFormat="1" applyFont="1" applyFill="1" applyBorder="1" applyAlignment="1">
      <alignment vertical="center"/>
    </xf>
    <xf numFmtId="165" fontId="13" fillId="2" borderId="13" xfId="2" applyNumberFormat="1" applyFont="1" applyFill="1" applyBorder="1" applyAlignment="1">
      <alignment horizontal="center" vertical="center"/>
    </xf>
    <xf numFmtId="1" fontId="13" fillId="2" borderId="13" xfId="0" applyNumberFormat="1" applyFont="1" applyFill="1" applyBorder="1" applyAlignment="1">
      <alignment horizontal="center" vertical="center"/>
    </xf>
    <xf numFmtId="167" fontId="13" fillId="2" borderId="14" xfId="0" applyNumberFormat="1" applyFont="1" applyFill="1" applyBorder="1" applyAlignment="1">
      <alignment horizontal="right" vertical="center" indent="1"/>
    </xf>
    <xf numFmtId="167" fontId="3" fillId="2" borderId="0" xfId="0" applyNumberFormat="1" applyFont="1" applyFill="1" applyAlignment="1">
      <alignment vertical="center"/>
    </xf>
    <xf numFmtId="0" fontId="3" fillId="2" borderId="15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165" fontId="12" fillId="2" borderId="15" xfId="2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/>
    </xf>
    <xf numFmtId="167" fontId="8" fillId="2" borderId="1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4" fontId="8" fillId="4" borderId="8" xfId="0" applyNumberFormat="1" applyFont="1" applyFill="1" applyBorder="1" applyAlignment="1" applyProtection="1">
      <alignment vertical="center"/>
      <protection locked="0"/>
    </xf>
    <xf numFmtId="0" fontId="8" fillId="4" borderId="16" xfId="0" applyFont="1" applyFill="1" applyBorder="1" applyAlignment="1" applyProtection="1">
      <alignment horizontal="left" vertical="center"/>
      <protection locked="0"/>
    </xf>
    <xf numFmtId="0" fontId="8" fillId="4" borderId="17" xfId="0" applyFont="1" applyFill="1" applyBorder="1" applyAlignment="1" applyProtection="1">
      <alignment horizontal="center" vertical="center"/>
      <protection locked="0"/>
    </xf>
    <xf numFmtId="44" fontId="8" fillId="4" borderId="17" xfId="0" applyNumberFormat="1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top"/>
    </xf>
    <xf numFmtId="0" fontId="13" fillId="0" borderId="18" xfId="0" applyFont="1" applyBorder="1" applyAlignment="1">
      <alignment horizontal="left" vertical="center"/>
    </xf>
    <xf numFmtId="0" fontId="13" fillId="2" borderId="19" xfId="0" applyFont="1" applyFill="1" applyBorder="1" applyAlignment="1">
      <alignment horizontal="center" vertical="center"/>
    </xf>
    <xf numFmtId="44" fontId="13" fillId="2" borderId="19" xfId="0" applyNumberFormat="1" applyFont="1" applyFill="1" applyBorder="1" applyAlignment="1">
      <alignment vertical="center"/>
    </xf>
    <xf numFmtId="165" fontId="13" fillId="2" borderId="19" xfId="2" applyNumberFormat="1" applyFont="1" applyFill="1" applyBorder="1" applyAlignment="1">
      <alignment horizontal="center" vertical="center"/>
    </xf>
    <xf numFmtId="1" fontId="13" fillId="2" borderId="19" xfId="0" applyNumberFormat="1" applyFont="1" applyFill="1" applyBorder="1" applyAlignment="1">
      <alignment horizontal="center" vertical="center"/>
    </xf>
    <xf numFmtId="167" fontId="13" fillId="2" borderId="20" xfId="0" applyNumberFormat="1" applyFont="1" applyFill="1" applyBorder="1" applyAlignment="1">
      <alignment horizontal="right" vertical="center" indent="1"/>
    </xf>
    <xf numFmtId="167" fontId="3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3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horizontal="center" vertical="center"/>
    </xf>
    <xf numFmtId="44" fontId="3" fillId="2" borderId="22" xfId="0" applyNumberFormat="1" applyFont="1" applyFill="1" applyBorder="1" applyAlignment="1">
      <alignment vertical="center"/>
    </xf>
    <xf numFmtId="165" fontId="3" fillId="2" borderId="22" xfId="2" applyNumberFormat="1" applyFont="1" applyFill="1" applyBorder="1" applyAlignment="1">
      <alignment horizontal="center" vertical="center"/>
    </xf>
    <xf numFmtId="1" fontId="3" fillId="2" borderId="22" xfId="0" applyNumberFormat="1" applyFont="1" applyFill="1" applyBorder="1" applyAlignment="1">
      <alignment horizontal="center" vertical="center"/>
    </xf>
    <xf numFmtId="167" fontId="3" fillId="5" borderId="23" xfId="0" applyNumberFormat="1" applyFont="1" applyFill="1" applyBorder="1" applyAlignment="1">
      <alignment horizontal="right" vertical="center" indent="1"/>
    </xf>
    <xf numFmtId="164" fontId="8" fillId="2" borderId="0" xfId="0" applyNumberFormat="1" applyFont="1" applyFill="1"/>
    <xf numFmtId="165" fontId="8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center"/>
    </xf>
    <xf numFmtId="166" fontId="8" fillId="2" borderId="0" xfId="0" applyNumberFormat="1" applyFont="1" applyFill="1"/>
    <xf numFmtId="166" fontId="11" fillId="2" borderId="0" xfId="0" applyNumberFormat="1" applyFont="1" applyFill="1"/>
    <xf numFmtId="0" fontId="14" fillId="0" borderId="0" xfId="0" applyFont="1" applyAlignment="1">
      <alignment horizontal="center"/>
    </xf>
    <xf numFmtId="0" fontId="3" fillId="2" borderId="0" xfId="0" applyFont="1" applyFill="1"/>
    <xf numFmtId="0" fontId="3" fillId="2" borderId="24" xfId="0" applyFont="1" applyFill="1" applyBorder="1" applyAlignment="1">
      <alignment vertical="center"/>
    </xf>
    <xf numFmtId="0" fontId="14" fillId="0" borderId="24" xfId="0" applyFont="1" applyBorder="1" applyAlignment="1">
      <alignment horizontal="center"/>
    </xf>
    <xf numFmtId="16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68" fontId="8" fillId="4" borderId="27" xfId="0" applyNumberFormat="1" applyFont="1" applyFill="1" applyBorder="1" applyAlignment="1" applyProtection="1">
      <alignment horizontal="center" vertical="center"/>
      <protection locked="0"/>
    </xf>
    <xf numFmtId="42" fontId="8" fillId="4" borderId="27" xfId="2" applyNumberFormat="1" applyFont="1" applyFill="1" applyBorder="1" applyAlignment="1" applyProtection="1">
      <alignment horizontal="center" vertical="center"/>
      <protection locked="0"/>
    </xf>
    <xf numFmtId="1" fontId="8" fillId="4" borderId="27" xfId="0" applyNumberFormat="1" applyFont="1" applyFill="1" applyBorder="1" applyAlignment="1" applyProtection="1">
      <alignment horizontal="center" vertical="center"/>
      <protection locked="0"/>
    </xf>
    <xf numFmtId="167" fontId="8" fillId="2" borderId="28" xfId="1" applyNumberFormat="1" applyFont="1" applyFill="1" applyBorder="1" applyAlignment="1">
      <alignment horizontal="right" vertical="center" indent="1"/>
    </xf>
    <xf numFmtId="167" fontId="8" fillId="2" borderId="0" xfId="1" applyNumberFormat="1" applyFont="1" applyFill="1" applyBorder="1" applyAlignment="1">
      <alignment vertical="center"/>
    </xf>
    <xf numFmtId="168" fontId="8" fillId="4" borderId="8" xfId="0" applyNumberFormat="1" applyFont="1" applyFill="1" applyBorder="1" applyAlignment="1" applyProtection="1">
      <alignment horizontal="center" vertical="center"/>
      <protection locked="0"/>
    </xf>
    <xf numFmtId="168" fontId="8" fillId="4" borderId="11" xfId="0" applyNumberFormat="1" applyFont="1" applyFill="1" applyBorder="1" applyAlignment="1" applyProtection="1">
      <alignment horizontal="center" vertical="center"/>
      <protection locked="0"/>
    </xf>
    <xf numFmtId="42" fontId="8" fillId="4" borderId="32" xfId="2" applyNumberFormat="1" applyFont="1" applyFill="1" applyBorder="1" applyAlignment="1" applyProtection="1">
      <alignment horizontal="center" vertical="center"/>
      <protection locked="0"/>
    </xf>
    <xf numFmtId="166" fontId="8" fillId="2" borderId="21" xfId="0" applyNumberFormat="1" applyFont="1" applyFill="1" applyBorder="1" applyAlignment="1">
      <alignment vertical="center"/>
    </xf>
    <xf numFmtId="164" fontId="8" fillId="2" borderId="21" xfId="0" applyNumberFormat="1" applyFont="1" applyFill="1" applyBorder="1" applyAlignment="1">
      <alignment vertical="center"/>
    </xf>
    <xf numFmtId="165" fontId="8" fillId="2" borderId="21" xfId="2" applyNumberFormat="1" applyFont="1" applyFill="1" applyBorder="1" applyAlignment="1">
      <alignment horizontal="center" vertical="center"/>
    </xf>
    <xf numFmtId="1" fontId="8" fillId="2" borderId="21" xfId="0" applyNumberFormat="1" applyFont="1" applyFill="1" applyBorder="1" applyAlignment="1">
      <alignment horizontal="center" vertical="center"/>
    </xf>
    <xf numFmtId="167" fontId="3" fillId="5" borderId="21" xfId="0" applyNumberFormat="1" applyFont="1" applyFill="1" applyBorder="1" applyAlignment="1">
      <alignment horizontal="right" vertical="center" indent="1"/>
    </xf>
    <xf numFmtId="166" fontId="8" fillId="2" borderId="0" xfId="1" applyNumberFormat="1" applyFont="1" applyFill="1"/>
    <xf numFmtId="0" fontId="9" fillId="3" borderId="33" xfId="0" applyFont="1" applyFill="1" applyBorder="1"/>
    <xf numFmtId="0" fontId="11" fillId="3" borderId="34" xfId="0" applyFont="1" applyFill="1" applyBorder="1"/>
    <xf numFmtId="164" fontId="11" fillId="3" borderId="34" xfId="0" applyNumberFormat="1" applyFont="1" applyFill="1" applyBorder="1"/>
    <xf numFmtId="165" fontId="11" fillId="3" borderId="34" xfId="2" applyNumberFormat="1" applyFont="1" applyFill="1" applyBorder="1" applyAlignment="1">
      <alignment horizontal="center"/>
    </xf>
    <xf numFmtId="1" fontId="11" fillId="3" borderId="34" xfId="0" applyNumberFormat="1" applyFont="1" applyFill="1" applyBorder="1" applyAlignment="1">
      <alignment horizontal="center"/>
    </xf>
    <xf numFmtId="166" fontId="11" fillId="3" borderId="34" xfId="0" applyNumberFormat="1" applyFont="1" applyFill="1" applyBorder="1"/>
    <xf numFmtId="0" fontId="15" fillId="2" borderId="34" xfId="0" applyFont="1" applyFill="1" applyBorder="1"/>
    <xf numFmtId="0" fontId="4" fillId="0" borderId="34" xfId="0" applyFont="1" applyBorder="1"/>
    <xf numFmtId="37" fontId="8" fillId="4" borderId="8" xfId="0" applyNumberFormat="1" applyFont="1" applyFill="1" applyBorder="1" applyAlignment="1" applyProtection="1">
      <alignment horizontal="center" vertical="center"/>
      <protection locked="0"/>
    </xf>
    <xf numFmtId="169" fontId="8" fillId="4" borderId="8" xfId="2" applyNumberFormat="1" applyFont="1" applyFill="1" applyBorder="1" applyAlignment="1" applyProtection="1">
      <alignment horizontal="center" vertical="center"/>
      <protection locked="0"/>
    </xf>
    <xf numFmtId="1" fontId="8" fillId="4" borderId="8" xfId="0" applyNumberFormat="1" applyFont="1" applyFill="1" applyBorder="1" applyAlignment="1">
      <alignment horizontal="center" vertical="center"/>
    </xf>
    <xf numFmtId="167" fontId="8" fillId="2" borderId="9" xfId="1" applyNumberFormat="1" applyFont="1" applyFill="1" applyBorder="1" applyAlignment="1">
      <alignment horizontal="right" vertical="center" indent="1"/>
    </xf>
    <xf numFmtId="37" fontId="8" fillId="4" borderId="11" xfId="0" applyNumberFormat="1" applyFont="1" applyFill="1" applyBorder="1" applyAlignment="1" applyProtection="1">
      <alignment horizontal="center" vertical="center"/>
      <protection locked="0"/>
    </xf>
    <xf numFmtId="169" fontId="8" fillId="4" borderId="11" xfId="2" applyNumberFormat="1" applyFont="1" applyFill="1" applyBorder="1" applyAlignment="1" applyProtection="1">
      <alignment horizontal="center" vertical="center"/>
      <protection locked="0"/>
    </xf>
    <xf numFmtId="1" fontId="8" fillId="4" borderId="11" xfId="0" applyNumberFormat="1" applyFont="1" applyFill="1" applyBorder="1" applyAlignment="1">
      <alignment horizontal="center" vertical="center"/>
    </xf>
    <xf numFmtId="164" fontId="8" fillId="2" borderId="0" xfId="0" applyNumberFormat="1" applyFont="1" applyFill="1" applyAlignment="1">
      <alignment vertical="center"/>
    </xf>
    <xf numFmtId="165" fontId="8" fillId="2" borderId="0" xfId="2" applyNumberFormat="1" applyFont="1" applyFill="1" applyAlignment="1">
      <alignment horizontal="center" vertical="center"/>
    </xf>
    <xf numFmtId="1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vertical="center"/>
    </xf>
    <xf numFmtId="0" fontId="16" fillId="2" borderId="21" xfId="0" applyFont="1" applyFill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3" fillId="2" borderId="21" xfId="0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vertical="center"/>
    </xf>
    <xf numFmtId="165" fontId="3" fillId="2" borderId="21" xfId="2" applyNumberFormat="1" applyFont="1" applyFill="1" applyBorder="1" applyAlignment="1">
      <alignment horizontal="center" vertical="center"/>
    </xf>
    <xf numFmtId="1" fontId="3" fillId="2" borderId="21" xfId="0" applyNumberFormat="1" applyFont="1" applyFill="1" applyBorder="1" applyAlignment="1">
      <alignment horizontal="center" vertical="center"/>
    </xf>
    <xf numFmtId="167" fontId="17" fillId="6" borderId="21" xfId="0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2" applyNumberFormat="1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166" fontId="4" fillId="2" borderId="0" xfId="0" applyNumberFormat="1" applyFont="1" applyFill="1" applyAlignment="1">
      <alignment vertical="center"/>
    </xf>
    <xf numFmtId="0" fontId="4" fillId="2" borderId="0" xfId="0" applyFont="1" applyFill="1"/>
    <xf numFmtId="164" fontId="4" fillId="2" borderId="0" xfId="0" applyNumberFormat="1" applyFont="1" applyFill="1"/>
    <xf numFmtId="165" fontId="4" fillId="2" borderId="0" xfId="2" applyNumberFormat="1" applyFont="1" applyFill="1" applyAlignment="1">
      <alignment horizontal="center"/>
    </xf>
    <xf numFmtId="1" fontId="4" fillId="2" borderId="0" xfId="0" applyNumberFormat="1" applyFont="1" applyFill="1" applyAlignment="1">
      <alignment horizontal="center"/>
    </xf>
    <xf numFmtId="166" fontId="4" fillId="2" borderId="0" xfId="0" applyNumberFormat="1" applyFont="1" applyFill="1"/>
    <xf numFmtId="164" fontId="4" fillId="0" borderId="0" xfId="0" applyNumberFormat="1" applyFont="1"/>
    <xf numFmtId="165" fontId="4" fillId="0" borderId="0" xfId="2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66" fontId="4" fillId="0" borderId="0" xfId="0" applyNumberFormat="1" applyFont="1"/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 vertical="center" indent="1"/>
    </xf>
    <xf numFmtId="0" fontId="6" fillId="2" borderId="0" xfId="0" applyFont="1" applyFill="1" applyAlignment="1">
      <alignment horizontal="right" vertical="center" indent="1"/>
    </xf>
    <xf numFmtId="170" fontId="18" fillId="7" borderId="3" xfId="0" applyNumberFormat="1" applyFont="1" applyFill="1" applyBorder="1" applyAlignment="1">
      <alignment horizontal="left" vertical="center"/>
    </xf>
    <xf numFmtId="170" fontId="18" fillId="7" borderId="35" xfId="0" applyNumberFormat="1" applyFont="1" applyFill="1" applyBorder="1" applyAlignment="1">
      <alignment horizontal="center" vertical="center"/>
    </xf>
    <xf numFmtId="0" fontId="19" fillId="2" borderId="36" xfId="0" applyFont="1" applyFill="1" applyBorder="1" applyAlignment="1">
      <alignment horizontal="left" vertical="center" indent="1"/>
    </xf>
    <xf numFmtId="170" fontId="8" fillId="2" borderId="36" xfId="0" applyNumberFormat="1" applyFont="1" applyFill="1" applyBorder="1" applyAlignment="1">
      <alignment horizontal="center" vertical="center"/>
    </xf>
    <xf numFmtId="170" fontId="19" fillId="2" borderId="36" xfId="0" applyNumberFormat="1" applyFont="1" applyFill="1" applyBorder="1" applyAlignment="1">
      <alignment horizontal="center" vertical="center"/>
    </xf>
    <xf numFmtId="170" fontId="19" fillId="8" borderId="36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left" vertical="center" indent="1"/>
    </xf>
    <xf numFmtId="170" fontId="8" fillId="2" borderId="0" xfId="0" applyNumberFormat="1" applyFont="1" applyFill="1" applyBorder="1" applyAlignment="1">
      <alignment horizontal="center" vertical="center"/>
    </xf>
    <xf numFmtId="170" fontId="19" fillId="2" borderId="0" xfId="0" applyNumberFormat="1" applyFont="1" applyFill="1" applyBorder="1" applyAlignment="1">
      <alignment horizontal="center" vertical="center"/>
    </xf>
    <xf numFmtId="170" fontId="19" fillId="8" borderId="0" xfId="0" applyNumberFormat="1" applyFont="1" applyFill="1" applyBorder="1" applyAlignment="1">
      <alignment horizontal="center" vertical="center"/>
    </xf>
    <xf numFmtId="0" fontId="22" fillId="2" borderId="36" xfId="0" applyFont="1" applyFill="1" applyBorder="1" applyAlignment="1">
      <alignment horizontal="left" vertical="center" indent="1"/>
    </xf>
    <xf numFmtId="170" fontId="8" fillId="2" borderId="34" xfId="0" applyNumberFormat="1" applyFont="1" applyFill="1" applyBorder="1" applyAlignment="1">
      <alignment horizontal="center" vertical="center"/>
    </xf>
    <xf numFmtId="170" fontId="19" fillId="2" borderId="34" xfId="0" applyNumberFormat="1" applyFont="1" applyFill="1" applyBorder="1" applyAlignment="1">
      <alignment horizontal="center" vertical="center"/>
    </xf>
    <xf numFmtId="170" fontId="19" fillId="8" borderId="37" xfId="0" applyNumberFormat="1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left" vertical="center" indent="1"/>
    </xf>
    <xf numFmtId="0" fontId="22" fillId="2" borderId="38" xfId="0" applyFont="1" applyFill="1" applyBorder="1" applyAlignment="1">
      <alignment horizontal="left" vertical="center" indent="1"/>
    </xf>
    <xf numFmtId="170" fontId="8" fillId="2" borderId="38" xfId="0" applyNumberFormat="1" applyFont="1" applyFill="1" applyBorder="1" applyAlignment="1">
      <alignment horizontal="center" vertical="center"/>
    </xf>
    <xf numFmtId="170" fontId="19" fillId="2" borderId="38" xfId="0" applyNumberFormat="1" applyFont="1" applyFill="1" applyBorder="1" applyAlignment="1">
      <alignment horizontal="center" vertical="center"/>
    </xf>
    <xf numFmtId="170" fontId="19" fillId="8" borderId="38" xfId="0" applyNumberFormat="1" applyFont="1" applyFill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/>
    <xf numFmtId="0" fontId="23" fillId="7" borderId="0" xfId="0" applyFont="1" applyFill="1" applyBorder="1" applyAlignment="1">
      <alignment vertical="center"/>
    </xf>
    <xf numFmtId="0" fontId="18" fillId="7" borderId="0" xfId="0" applyFont="1" applyFill="1" applyBorder="1"/>
    <xf numFmtId="0" fontId="23" fillId="7" borderId="2" xfId="0" applyFont="1" applyFill="1" applyBorder="1" applyAlignment="1">
      <alignment horizontal="left" vertical="center"/>
    </xf>
    <xf numFmtId="0" fontId="8" fillId="4" borderId="25" xfId="0" applyFont="1" applyFill="1" applyBorder="1" applyAlignment="1" applyProtection="1">
      <alignment horizontal="left" vertical="center"/>
      <protection locked="0"/>
    </xf>
    <xf numFmtId="0" fontId="8" fillId="4" borderId="26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right" vertical="top" wrapText="1"/>
      <protection locked="0"/>
    </xf>
    <xf numFmtId="0" fontId="7" fillId="2" borderId="1" xfId="0" applyFont="1" applyFill="1" applyBorder="1" applyAlignment="1" applyProtection="1">
      <alignment horizontal="right" vertical="top" wrapText="1"/>
      <protection locked="0"/>
    </xf>
    <xf numFmtId="0" fontId="8" fillId="4" borderId="5" xfId="0" applyFont="1" applyFill="1" applyBorder="1" applyAlignment="1" applyProtection="1">
      <alignment horizontal="left" vertical="center"/>
      <protection locked="0"/>
    </xf>
    <xf numFmtId="0" fontId="8" fillId="4" borderId="29" xfId="0" applyFont="1" applyFill="1" applyBorder="1" applyAlignment="1" applyProtection="1">
      <alignment horizontal="left" vertical="center"/>
      <protection locked="0"/>
    </xf>
    <xf numFmtId="0" fontId="8" fillId="4" borderId="30" xfId="0" applyFont="1" applyFill="1" applyBorder="1" applyAlignment="1" applyProtection="1">
      <alignment horizontal="left" vertical="center"/>
      <protection locked="0"/>
    </xf>
    <xf numFmtId="0" fontId="8" fillId="4" borderId="3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>
      <alignment horizontal="right"/>
    </xf>
    <xf numFmtId="0" fontId="7" fillId="2" borderId="0" xfId="0" applyFont="1" applyFill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47627</xdr:colOff>
      <xdr:row>0</xdr:row>
      <xdr:rowOff>28576</xdr:rowOff>
    </xdr:from>
    <xdr:to>
      <xdr:col>1</xdr:col>
      <xdr:colOff>1108507</xdr:colOff>
      <xdr:row>1</xdr:row>
      <xdr:rowOff>19050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53B39CD-FE7D-43B1-B559-2A9EA34454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230"/>
        <a:stretch/>
      </xdr:blipFill>
      <xdr:spPr>
        <a:xfrm>
          <a:off x="47627" y="28576"/>
          <a:ext cx="1241855" cy="447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85725</xdr:rowOff>
    </xdr:from>
    <xdr:to>
      <xdr:col>1</xdr:col>
      <xdr:colOff>1244601</xdr:colOff>
      <xdr:row>1</xdr:row>
      <xdr:rowOff>57150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295C452-0102-4C0E-B35C-A872F0CDDA0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230"/>
        <a:stretch/>
      </xdr:blipFill>
      <xdr:spPr>
        <a:xfrm>
          <a:off x="1" y="85725"/>
          <a:ext cx="1425575" cy="428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82550</xdr:rowOff>
    </xdr:from>
    <xdr:to>
      <xdr:col>1</xdr:col>
      <xdr:colOff>1340612</xdr:colOff>
      <xdr:row>1</xdr:row>
      <xdr:rowOff>133350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6717E2A-8542-4879-9BAA-052DD7568F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2230"/>
        <a:stretch/>
      </xdr:blipFill>
      <xdr:spPr>
        <a:xfrm>
          <a:off x="0" y="82550"/>
          <a:ext cx="1521587" cy="508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spgouvqcca-my.sharepoint.com/DPLC/LUTTE%20CONTRE%20LA%20CRIMINALIT&#201;/R&#233;forme%20polici&#232;re/Programme%20soutien%20innovation/Coordination/SPAL_Policiers%20r&#233;so/Mod&#232;les/Grilles%20financi&#232;res/Grille_financementVC(3)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mple"/>
      <sheetName val="2021-2022"/>
      <sheetName val="2022-2023"/>
      <sheetName val="2023-2024"/>
      <sheetName val="Sommaire"/>
      <sheetName val="Exemple (2)"/>
    </sheetNames>
    <sheetDataSet>
      <sheetData sheetId="0"/>
      <sheetData sheetId="1">
        <row r="1">
          <cell r="C1" t="str">
            <v>Nom du projet</v>
          </cell>
        </row>
        <row r="2">
          <cell r="C2" t="str">
            <v>Nom du bénéficiaire</v>
          </cell>
        </row>
      </sheetData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AC510-2BDE-4C37-800F-A642F335E278}">
  <sheetPr>
    <tabColor theme="9"/>
  </sheetPr>
  <dimension ref="A1:J54"/>
  <sheetViews>
    <sheetView tabSelected="1" workbookViewId="0">
      <selection activeCell="C2" sqref="C2:G3"/>
    </sheetView>
  </sheetViews>
  <sheetFormatPr baseColWidth="10" defaultColWidth="10.90625" defaultRowHeight="14.5" outlineLevelCol="1" x14ac:dyDescent="0.35"/>
  <cols>
    <col min="1" max="1" width="2.54296875" style="3" customWidth="1"/>
    <col min="2" max="2" width="45.6328125" style="3" customWidth="1"/>
    <col min="3" max="3" width="14.36328125" style="3" customWidth="1"/>
    <col min="4" max="4" width="14.36328125" style="137" customWidth="1"/>
    <col min="5" max="5" width="14.36328125" style="138" customWidth="1"/>
    <col min="6" max="6" width="9.81640625" style="139" customWidth="1" outlineLevel="1"/>
    <col min="7" max="7" width="14.36328125" style="140" customWidth="1"/>
    <col min="8" max="8" width="3.453125" style="141" customWidth="1"/>
    <col min="9" max="10" width="10.1796875" customWidth="1"/>
    <col min="11" max="16384" width="10.90625" style="3"/>
  </cols>
  <sheetData>
    <row r="1" spans="1:10" ht="36" customHeight="1" x14ac:dyDescent="0.4">
      <c r="A1" s="1"/>
      <c r="B1" s="1"/>
      <c r="C1" s="170" t="s">
        <v>19</v>
      </c>
      <c r="D1" s="170"/>
      <c r="E1" s="170"/>
      <c r="F1" s="170"/>
      <c r="G1" s="170"/>
      <c r="H1" s="2"/>
    </row>
    <row r="2" spans="1:10" ht="15" customHeight="1" x14ac:dyDescent="0.35">
      <c r="A2" s="4"/>
      <c r="B2" s="5"/>
      <c r="C2" s="171" t="s">
        <v>1</v>
      </c>
      <c r="D2" s="171"/>
      <c r="E2" s="171"/>
      <c r="F2" s="171"/>
      <c r="G2" s="171"/>
      <c r="H2" s="6"/>
    </row>
    <row r="3" spans="1:10" ht="15.75" customHeight="1" x14ac:dyDescent="0.35">
      <c r="A3" s="7"/>
      <c r="B3" s="7"/>
      <c r="C3" s="172"/>
      <c r="D3" s="172"/>
      <c r="E3" s="172"/>
      <c r="F3" s="172"/>
      <c r="G3" s="172"/>
      <c r="H3" s="2"/>
    </row>
    <row r="4" spans="1:10" x14ac:dyDescent="0.35">
      <c r="A4" s="8" t="s">
        <v>43</v>
      </c>
      <c r="B4" s="9"/>
      <c r="C4" s="9"/>
      <c r="D4" s="10"/>
      <c r="E4" s="11"/>
      <c r="F4" s="12"/>
      <c r="G4" s="13"/>
      <c r="H4" s="2"/>
    </row>
    <row r="5" spans="1:10" ht="30" customHeight="1" thickBot="1" x14ac:dyDescent="0.4">
      <c r="A5" s="7"/>
      <c r="B5" s="14" t="s">
        <v>2</v>
      </c>
      <c r="C5" s="15" t="s">
        <v>3</v>
      </c>
      <c r="D5" s="16" t="s">
        <v>4</v>
      </c>
      <c r="E5" s="17" t="s">
        <v>5</v>
      </c>
      <c r="F5" s="18" t="s">
        <v>6</v>
      </c>
      <c r="G5" s="19" t="s">
        <v>20</v>
      </c>
      <c r="H5" s="2"/>
    </row>
    <row r="6" spans="1:10" s="29" customFormat="1" ht="17.149999999999999" customHeight="1" x14ac:dyDescent="0.35">
      <c r="A6" s="20"/>
      <c r="B6" s="21" t="s">
        <v>21</v>
      </c>
      <c r="C6" s="22">
        <v>1</v>
      </c>
      <c r="D6" s="23">
        <v>100000</v>
      </c>
      <c r="E6" s="24">
        <v>0.123</v>
      </c>
      <c r="F6" s="25">
        <v>6</v>
      </c>
      <c r="G6" s="26">
        <f>(C6*(D6+(D6*E6))/1000)*(F6/12)</f>
        <v>56.15</v>
      </c>
      <c r="H6" s="27"/>
      <c r="I6" s="28"/>
      <c r="J6" s="28"/>
    </row>
    <row r="7" spans="1:10" s="29" customFormat="1" ht="17.149999999999999" customHeight="1" x14ac:dyDescent="0.35">
      <c r="A7" s="20"/>
      <c r="B7" s="21" t="s">
        <v>22</v>
      </c>
      <c r="C7" s="30">
        <v>1</v>
      </c>
      <c r="D7" s="31">
        <v>50000</v>
      </c>
      <c r="E7" s="32">
        <v>0.123</v>
      </c>
      <c r="F7" s="33">
        <v>6</v>
      </c>
      <c r="G7" s="34">
        <f t="shared" ref="G7:G16" si="0">(C7*(D7+(D7*E7))/1000)*(F7/12)</f>
        <v>28.074999999999999</v>
      </c>
      <c r="H7" s="27"/>
      <c r="I7" s="28"/>
      <c r="J7" s="28"/>
    </row>
    <row r="8" spans="1:10" s="29" customFormat="1" ht="17.149999999999999" customHeight="1" x14ac:dyDescent="0.35">
      <c r="A8" s="20"/>
      <c r="B8" s="21"/>
      <c r="C8" s="30"/>
      <c r="D8" s="31"/>
      <c r="E8" s="32"/>
      <c r="F8" s="33">
        <v>12</v>
      </c>
      <c r="G8" s="34">
        <f t="shared" si="0"/>
        <v>0</v>
      </c>
      <c r="H8" s="27"/>
      <c r="I8" s="28"/>
      <c r="J8" s="28"/>
    </row>
    <row r="9" spans="1:10" s="29" customFormat="1" ht="17.149999999999999" customHeight="1" x14ac:dyDescent="0.35">
      <c r="A9" s="20"/>
      <c r="B9" s="21"/>
      <c r="C9" s="30"/>
      <c r="D9" s="31"/>
      <c r="E9" s="32"/>
      <c r="F9" s="33">
        <v>12</v>
      </c>
      <c r="G9" s="34">
        <f t="shared" si="0"/>
        <v>0</v>
      </c>
      <c r="H9" s="27"/>
      <c r="I9" s="28"/>
      <c r="J9" s="28"/>
    </row>
    <row r="10" spans="1:10" s="29" customFormat="1" ht="17.149999999999999" customHeight="1" x14ac:dyDescent="0.35">
      <c r="A10" s="20"/>
      <c r="B10" s="21"/>
      <c r="C10" s="30"/>
      <c r="D10" s="31"/>
      <c r="E10" s="32"/>
      <c r="F10" s="33">
        <v>12</v>
      </c>
      <c r="G10" s="34">
        <f t="shared" si="0"/>
        <v>0</v>
      </c>
      <c r="H10" s="27"/>
      <c r="I10" s="28"/>
      <c r="J10" s="28"/>
    </row>
    <row r="11" spans="1:10" s="29" customFormat="1" ht="17.149999999999999" customHeight="1" x14ac:dyDescent="0.35">
      <c r="A11" s="20"/>
      <c r="B11" s="21"/>
      <c r="C11" s="30"/>
      <c r="D11" s="31"/>
      <c r="E11" s="32"/>
      <c r="F11" s="33">
        <v>12</v>
      </c>
      <c r="G11" s="34">
        <f t="shared" si="0"/>
        <v>0</v>
      </c>
      <c r="H11" s="27"/>
      <c r="I11" s="28"/>
      <c r="J11" s="28"/>
    </row>
    <row r="12" spans="1:10" s="29" customFormat="1" ht="17.149999999999999" customHeight="1" x14ac:dyDescent="0.35">
      <c r="A12" s="20"/>
      <c r="B12" s="21"/>
      <c r="C12" s="30"/>
      <c r="D12" s="31"/>
      <c r="E12" s="32"/>
      <c r="F12" s="33">
        <v>12</v>
      </c>
      <c r="G12" s="34">
        <f t="shared" si="0"/>
        <v>0</v>
      </c>
      <c r="H12" s="27"/>
      <c r="I12" s="28"/>
      <c r="J12" s="28"/>
    </row>
    <row r="13" spans="1:10" s="29" customFormat="1" ht="17.149999999999999" customHeight="1" x14ac:dyDescent="0.35">
      <c r="A13" s="20"/>
      <c r="B13" s="21"/>
      <c r="C13" s="30"/>
      <c r="D13" s="31"/>
      <c r="E13" s="32"/>
      <c r="F13" s="33">
        <v>12</v>
      </c>
      <c r="G13" s="34">
        <f t="shared" si="0"/>
        <v>0</v>
      </c>
      <c r="H13" s="27"/>
      <c r="I13" s="28"/>
      <c r="J13" s="28"/>
    </row>
    <row r="14" spans="1:10" s="29" customFormat="1" ht="17.149999999999999" customHeight="1" x14ac:dyDescent="0.35">
      <c r="A14" s="20"/>
      <c r="B14" s="21"/>
      <c r="C14" s="30"/>
      <c r="D14" s="31"/>
      <c r="E14" s="32"/>
      <c r="F14" s="33">
        <v>12</v>
      </c>
      <c r="G14" s="34">
        <f t="shared" si="0"/>
        <v>0</v>
      </c>
      <c r="H14" s="27"/>
      <c r="I14" s="28"/>
      <c r="J14" s="28"/>
    </row>
    <row r="15" spans="1:10" s="29" customFormat="1" ht="17.149999999999999" customHeight="1" x14ac:dyDescent="0.35">
      <c r="A15" s="20"/>
      <c r="B15" s="35"/>
      <c r="C15" s="30"/>
      <c r="D15" s="31"/>
      <c r="E15" s="32"/>
      <c r="F15" s="33">
        <v>12</v>
      </c>
      <c r="G15" s="34">
        <f t="shared" si="0"/>
        <v>0</v>
      </c>
      <c r="H15" s="27"/>
      <c r="I15" s="28"/>
      <c r="J15" s="28"/>
    </row>
    <row r="16" spans="1:10" s="29" customFormat="1" ht="17.149999999999999" customHeight="1" x14ac:dyDescent="0.35">
      <c r="A16" s="20"/>
      <c r="B16" s="36"/>
      <c r="C16" s="37"/>
      <c r="D16" s="38"/>
      <c r="E16" s="39"/>
      <c r="F16" s="40">
        <v>12</v>
      </c>
      <c r="G16" s="41">
        <f t="shared" si="0"/>
        <v>0</v>
      </c>
      <c r="H16" s="27"/>
      <c r="I16" s="28"/>
      <c r="J16" s="28"/>
    </row>
    <row r="17" spans="1:10" s="29" customFormat="1" ht="17.149999999999999" customHeight="1" x14ac:dyDescent="0.35">
      <c r="A17" s="20"/>
      <c r="B17" s="42"/>
      <c r="C17" s="43">
        <f>SUM(C6:C16)</f>
        <v>2</v>
      </c>
      <c r="D17" s="44"/>
      <c r="E17" s="45"/>
      <c r="F17" s="46"/>
      <c r="G17" s="47">
        <f>SUM(G6:G16)</f>
        <v>84.224999999999994</v>
      </c>
      <c r="H17" s="48"/>
      <c r="I17" s="28"/>
      <c r="J17" s="28"/>
    </row>
    <row r="18" spans="1:10" s="29" customFormat="1" ht="23.15" customHeight="1" x14ac:dyDescent="0.35">
      <c r="A18" s="20"/>
      <c r="B18" s="49" t="s">
        <v>7</v>
      </c>
      <c r="C18" s="50" t="s">
        <v>3</v>
      </c>
      <c r="D18" s="51" t="s">
        <v>8</v>
      </c>
      <c r="E18" s="52" t="s">
        <v>5</v>
      </c>
      <c r="F18" s="53"/>
      <c r="G18" s="54"/>
      <c r="H18" s="55"/>
      <c r="I18" s="28"/>
      <c r="J18" s="28"/>
    </row>
    <row r="19" spans="1:10" ht="17.149999999999999" customHeight="1" x14ac:dyDescent="0.35">
      <c r="A19" s="7"/>
      <c r="B19" s="21" t="s">
        <v>22</v>
      </c>
      <c r="C19" s="30">
        <v>200</v>
      </c>
      <c r="D19" s="56">
        <v>45</v>
      </c>
      <c r="E19" s="32">
        <v>0.123</v>
      </c>
      <c r="F19" s="33">
        <v>12</v>
      </c>
      <c r="G19" s="34">
        <f t="shared" ref="G19:G24" si="1">(C19*(D19+(D19*E19))/1000)*(F19/12)</f>
        <v>10.106999999999999</v>
      </c>
      <c r="H19" s="27"/>
    </row>
    <row r="20" spans="1:10" ht="17.149999999999999" customHeight="1" x14ac:dyDescent="0.35">
      <c r="A20" s="7"/>
      <c r="B20" s="21"/>
      <c r="C20" s="30"/>
      <c r="D20" s="56"/>
      <c r="E20" s="32"/>
      <c r="F20" s="33">
        <v>12</v>
      </c>
      <c r="G20" s="34">
        <f t="shared" si="1"/>
        <v>0</v>
      </c>
      <c r="H20" s="27"/>
    </row>
    <row r="21" spans="1:10" ht="17.149999999999999" customHeight="1" x14ac:dyDescent="0.35">
      <c r="A21" s="7"/>
      <c r="B21" s="21"/>
      <c r="C21" s="30"/>
      <c r="D21" s="56"/>
      <c r="E21" s="32"/>
      <c r="F21" s="33">
        <v>12</v>
      </c>
      <c r="G21" s="34">
        <f t="shared" si="1"/>
        <v>0</v>
      </c>
      <c r="H21" s="27"/>
    </row>
    <row r="22" spans="1:10" ht="17.149999999999999" customHeight="1" x14ac:dyDescent="0.35">
      <c r="A22" s="7"/>
      <c r="B22" s="21"/>
      <c r="C22" s="30"/>
      <c r="D22" s="56"/>
      <c r="E22" s="32"/>
      <c r="F22" s="33">
        <v>12</v>
      </c>
      <c r="G22" s="34">
        <f t="shared" si="1"/>
        <v>0</v>
      </c>
      <c r="H22" s="27"/>
    </row>
    <row r="23" spans="1:10" ht="17.149999999999999" customHeight="1" x14ac:dyDescent="0.35">
      <c r="A23" s="7"/>
      <c r="B23" s="21"/>
      <c r="C23" s="30"/>
      <c r="D23" s="56"/>
      <c r="E23" s="32"/>
      <c r="F23" s="33">
        <v>12</v>
      </c>
      <c r="G23" s="34">
        <f t="shared" si="1"/>
        <v>0</v>
      </c>
      <c r="H23" s="27"/>
    </row>
    <row r="24" spans="1:10" ht="17.149999999999999" customHeight="1" x14ac:dyDescent="0.35">
      <c r="A24" s="7"/>
      <c r="B24" s="57"/>
      <c r="C24" s="58"/>
      <c r="D24" s="59"/>
      <c r="E24" s="39"/>
      <c r="F24" s="33">
        <v>12</v>
      </c>
      <c r="G24" s="34">
        <f t="shared" si="1"/>
        <v>0</v>
      </c>
      <c r="H24" s="27"/>
    </row>
    <row r="25" spans="1:10" s="69" customFormat="1" ht="17.149999999999999" customHeight="1" x14ac:dyDescent="0.35">
      <c r="A25" s="60"/>
      <c r="B25" s="61"/>
      <c r="C25" s="62">
        <f>SUM(C19:C24)</f>
        <v>200</v>
      </c>
      <c r="D25" s="63"/>
      <c r="E25" s="64"/>
      <c r="F25" s="65"/>
      <c r="G25" s="66">
        <f>SUM(G19:G24)</f>
        <v>10.106999999999999</v>
      </c>
      <c r="H25" s="67"/>
      <c r="I25" s="68"/>
      <c r="J25" s="68"/>
    </row>
    <row r="26" spans="1:10" ht="17.149999999999999" customHeight="1" thickBot="1" x14ac:dyDescent="0.4">
      <c r="A26" s="7"/>
      <c r="B26" s="70" t="s">
        <v>9</v>
      </c>
      <c r="C26" s="71"/>
      <c r="D26" s="72"/>
      <c r="E26" s="73"/>
      <c r="F26" s="74"/>
      <c r="G26" s="75">
        <f>G17+G25</f>
        <v>94.331999999999994</v>
      </c>
      <c r="H26" s="48" t="s">
        <v>10</v>
      </c>
    </row>
    <row r="27" spans="1:10" ht="8.25" customHeight="1" thickTop="1" x14ac:dyDescent="0.35">
      <c r="A27" s="7"/>
      <c r="B27" s="7"/>
      <c r="C27" s="7"/>
      <c r="D27" s="76"/>
      <c r="E27" s="77"/>
      <c r="F27" s="78"/>
      <c r="G27" s="79"/>
      <c r="H27" s="2"/>
    </row>
    <row r="28" spans="1:10" s="81" customFormat="1" x14ac:dyDescent="0.35">
      <c r="A28" s="8" t="s">
        <v>42</v>
      </c>
      <c r="B28" s="9"/>
      <c r="C28" s="9"/>
      <c r="D28" s="10"/>
      <c r="E28" s="11"/>
      <c r="F28" s="12"/>
      <c r="G28" s="13"/>
      <c r="H28" s="80"/>
      <c r="I28"/>
      <c r="J28"/>
    </row>
    <row r="29" spans="1:10" s="81" customFormat="1" ht="30" customHeight="1" thickBot="1" x14ac:dyDescent="0.4">
      <c r="A29" s="82"/>
      <c r="B29" s="83"/>
      <c r="C29" s="84"/>
      <c r="D29" s="15" t="s">
        <v>11</v>
      </c>
      <c r="E29" s="16" t="s">
        <v>12</v>
      </c>
      <c r="F29" s="18" t="s">
        <v>6</v>
      </c>
      <c r="G29" s="19" t="s">
        <v>20</v>
      </c>
      <c r="H29" s="85"/>
      <c r="I29"/>
      <c r="J29"/>
    </row>
    <row r="30" spans="1:10" s="81" customFormat="1" ht="17.149999999999999" customHeight="1" x14ac:dyDescent="0.35">
      <c r="A30" s="86"/>
      <c r="B30" s="168" t="s">
        <v>23</v>
      </c>
      <c r="C30" s="169"/>
      <c r="D30" s="87">
        <v>2</v>
      </c>
      <c r="E30" s="88">
        <v>5000</v>
      </c>
      <c r="F30" s="89">
        <v>12</v>
      </c>
      <c r="G30" s="90">
        <f>((D30*E30)/1000)*(F30/12)</f>
        <v>10</v>
      </c>
      <c r="H30" s="91"/>
      <c r="I30"/>
      <c r="J30"/>
    </row>
    <row r="31" spans="1:10" s="81" customFormat="1" ht="17.149999999999999" customHeight="1" x14ac:dyDescent="0.35">
      <c r="A31" s="86"/>
      <c r="B31" s="173" t="s">
        <v>24</v>
      </c>
      <c r="C31" s="174"/>
      <c r="D31" s="92">
        <v>1</v>
      </c>
      <c r="E31" s="88">
        <v>2000</v>
      </c>
      <c r="F31" s="89">
        <v>12</v>
      </c>
      <c r="G31" s="90">
        <f t="shared" ref="G31:G38" si="2">((D31*E31)/1000)*(F31/12)</f>
        <v>2</v>
      </c>
      <c r="H31" s="91"/>
      <c r="I31"/>
      <c r="J31"/>
    </row>
    <row r="32" spans="1:10" s="81" customFormat="1" ht="17.149999999999999" customHeight="1" x14ac:dyDescent="0.35">
      <c r="A32" s="86"/>
      <c r="B32" s="173"/>
      <c r="C32" s="174"/>
      <c r="D32" s="92"/>
      <c r="E32" s="88"/>
      <c r="F32" s="89">
        <v>12</v>
      </c>
      <c r="G32" s="90">
        <f t="shared" si="2"/>
        <v>0</v>
      </c>
      <c r="H32" s="91"/>
      <c r="I32"/>
      <c r="J32"/>
    </row>
    <row r="33" spans="1:10" s="81" customFormat="1" ht="17.149999999999999" customHeight="1" x14ac:dyDescent="0.35">
      <c r="A33" s="86"/>
      <c r="B33" s="173"/>
      <c r="C33" s="174"/>
      <c r="D33" s="92"/>
      <c r="E33" s="88"/>
      <c r="F33" s="89">
        <v>12</v>
      </c>
      <c r="G33" s="90">
        <f t="shared" si="2"/>
        <v>0</v>
      </c>
      <c r="H33" s="91"/>
      <c r="I33"/>
      <c r="J33"/>
    </row>
    <row r="34" spans="1:10" s="81" customFormat="1" ht="17.149999999999999" customHeight="1" x14ac:dyDescent="0.35">
      <c r="A34" s="86"/>
      <c r="B34" s="173"/>
      <c r="C34" s="174"/>
      <c r="D34" s="92"/>
      <c r="E34" s="88"/>
      <c r="F34" s="89">
        <v>12</v>
      </c>
      <c r="G34" s="90">
        <f t="shared" si="2"/>
        <v>0</v>
      </c>
      <c r="H34" s="91"/>
      <c r="I34"/>
      <c r="J34"/>
    </row>
    <row r="35" spans="1:10" s="81" customFormat="1" ht="17.149999999999999" customHeight="1" x14ac:dyDescent="0.35">
      <c r="A35" s="86"/>
      <c r="B35" s="173"/>
      <c r="C35" s="174"/>
      <c r="D35" s="92"/>
      <c r="E35" s="88"/>
      <c r="F35" s="89">
        <v>12</v>
      </c>
      <c r="G35" s="90">
        <f t="shared" si="2"/>
        <v>0</v>
      </c>
      <c r="H35" s="91"/>
      <c r="I35"/>
      <c r="J35"/>
    </row>
    <row r="36" spans="1:10" s="81" customFormat="1" ht="17.149999999999999" customHeight="1" x14ac:dyDescent="0.35">
      <c r="A36" s="86"/>
      <c r="B36" s="173"/>
      <c r="C36" s="174"/>
      <c r="D36" s="92"/>
      <c r="E36" s="88"/>
      <c r="F36" s="89">
        <v>12</v>
      </c>
      <c r="G36" s="90">
        <f t="shared" si="2"/>
        <v>0</v>
      </c>
      <c r="H36" s="91"/>
      <c r="I36"/>
      <c r="J36"/>
    </row>
    <row r="37" spans="1:10" s="81" customFormat="1" ht="17.149999999999999" customHeight="1" x14ac:dyDescent="0.35">
      <c r="A37" s="20"/>
      <c r="B37" s="173"/>
      <c r="C37" s="174"/>
      <c r="D37" s="92"/>
      <c r="E37" s="88"/>
      <c r="F37" s="89">
        <v>12</v>
      </c>
      <c r="G37" s="90">
        <f t="shared" si="2"/>
        <v>0</v>
      </c>
      <c r="H37" s="91"/>
      <c r="I37"/>
      <c r="J37"/>
    </row>
    <row r="38" spans="1:10" ht="17.149999999999999" customHeight="1" x14ac:dyDescent="0.35">
      <c r="A38" s="20"/>
      <c r="B38" s="175"/>
      <c r="C38" s="176"/>
      <c r="D38" s="93"/>
      <c r="E38" s="94"/>
      <c r="F38" s="89">
        <v>12</v>
      </c>
      <c r="G38" s="90">
        <f t="shared" si="2"/>
        <v>0</v>
      </c>
      <c r="H38" s="91"/>
    </row>
    <row r="39" spans="1:10" ht="17.149999999999999" customHeight="1" thickBot="1" x14ac:dyDescent="0.4">
      <c r="A39" s="20"/>
      <c r="B39" s="70" t="s">
        <v>39</v>
      </c>
      <c r="C39" s="95"/>
      <c r="D39" s="96"/>
      <c r="E39" s="97"/>
      <c r="F39" s="98"/>
      <c r="G39" s="99">
        <f>SUM(G30:G38)</f>
        <v>12</v>
      </c>
      <c r="H39" s="48" t="s">
        <v>13</v>
      </c>
    </row>
    <row r="40" spans="1:10" ht="9.75" customHeight="1" thickTop="1" thickBot="1" x14ac:dyDescent="0.4">
      <c r="A40" s="7"/>
      <c r="B40" s="82"/>
      <c r="C40" s="7"/>
      <c r="D40" s="76"/>
      <c r="E40" s="77"/>
      <c r="F40" s="78"/>
      <c r="G40" s="100"/>
      <c r="H40" s="2"/>
    </row>
    <row r="41" spans="1:10" ht="15" thickBot="1" x14ac:dyDescent="0.4">
      <c r="A41" s="101" t="s">
        <v>41</v>
      </c>
      <c r="B41" s="102"/>
      <c r="C41" s="102"/>
      <c r="D41" s="103"/>
      <c r="E41" s="104"/>
      <c r="F41" s="105"/>
      <c r="G41" s="106"/>
      <c r="H41" s="2"/>
    </row>
    <row r="42" spans="1:10" ht="30" customHeight="1" thickBot="1" x14ac:dyDescent="0.4">
      <c r="A42" s="7"/>
      <c r="B42" s="107"/>
      <c r="C42" s="108"/>
      <c r="D42" s="15" t="s">
        <v>11</v>
      </c>
      <c r="E42" s="16" t="s">
        <v>12</v>
      </c>
      <c r="F42" s="18"/>
      <c r="G42" s="19" t="s">
        <v>20</v>
      </c>
      <c r="H42" s="85"/>
    </row>
    <row r="43" spans="1:10" ht="17.149999999999999" customHeight="1" x14ac:dyDescent="0.35">
      <c r="A43" s="20"/>
      <c r="B43" s="168" t="s">
        <v>38</v>
      </c>
      <c r="C43" s="169"/>
      <c r="D43" s="109">
        <v>2</v>
      </c>
      <c r="E43" s="110">
        <v>800</v>
      </c>
      <c r="F43" s="111"/>
      <c r="G43" s="112">
        <f>(D43*E43)/1000</f>
        <v>1.6</v>
      </c>
      <c r="H43" s="91"/>
    </row>
    <row r="44" spans="1:10" ht="17.149999999999999" customHeight="1" x14ac:dyDescent="0.35">
      <c r="A44" s="20"/>
      <c r="B44" s="173" t="s">
        <v>25</v>
      </c>
      <c r="C44" s="174"/>
      <c r="D44" s="109">
        <v>2</v>
      </c>
      <c r="E44" s="110">
        <v>1000</v>
      </c>
      <c r="F44" s="111"/>
      <c r="G44" s="112">
        <f t="shared" ref="G44:G48" si="3">(D44*E44)/1000</f>
        <v>2</v>
      </c>
      <c r="H44" s="91"/>
    </row>
    <row r="45" spans="1:10" ht="17.149999999999999" customHeight="1" x14ac:dyDescent="0.35">
      <c r="A45" s="20"/>
      <c r="B45" s="173"/>
      <c r="C45" s="174"/>
      <c r="D45" s="109"/>
      <c r="E45" s="110"/>
      <c r="F45" s="111"/>
      <c r="G45" s="112">
        <f t="shared" si="3"/>
        <v>0</v>
      </c>
      <c r="H45" s="91"/>
    </row>
    <row r="46" spans="1:10" ht="17.149999999999999" customHeight="1" x14ac:dyDescent="0.35">
      <c r="A46" s="20"/>
      <c r="B46" s="173"/>
      <c r="C46" s="174"/>
      <c r="D46" s="109"/>
      <c r="E46" s="110"/>
      <c r="F46" s="111"/>
      <c r="G46" s="112">
        <f t="shared" si="3"/>
        <v>0</v>
      </c>
      <c r="H46" s="91"/>
    </row>
    <row r="47" spans="1:10" ht="17.149999999999999" customHeight="1" x14ac:dyDescent="0.35">
      <c r="A47" s="20"/>
      <c r="B47" s="173"/>
      <c r="C47" s="174"/>
      <c r="D47" s="109"/>
      <c r="E47" s="110"/>
      <c r="F47" s="111"/>
      <c r="G47" s="112">
        <f t="shared" si="3"/>
        <v>0</v>
      </c>
      <c r="H47" s="91"/>
    </row>
    <row r="48" spans="1:10" s="29" customFormat="1" ht="17.149999999999999" customHeight="1" x14ac:dyDescent="0.35">
      <c r="A48" s="20"/>
      <c r="B48" s="175"/>
      <c r="C48" s="176"/>
      <c r="D48" s="113"/>
      <c r="E48" s="114"/>
      <c r="F48" s="115"/>
      <c r="G48" s="112">
        <f t="shared" si="3"/>
        <v>0</v>
      </c>
      <c r="H48" s="91"/>
      <c r="I48" s="28"/>
      <c r="J48" s="28"/>
    </row>
    <row r="49" spans="1:10" s="29" customFormat="1" ht="17.149999999999999" customHeight="1" thickBot="1" x14ac:dyDescent="0.4">
      <c r="A49" s="20"/>
      <c r="B49" s="70" t="s">
        <v>40</v>
      </c>
      <c r="C49" s="95"/>
      <c r="D49" s="96"/>
      <c r="E49" s="97"/>
      <c r="F49" s="98"/>
      <c r="G49" s="99">
        <f>SUM(G43:G48)</f>
        <v>3.6</v>
      </c>
      <c r="H49" s="48" t="s">
        <v>14</v>
      </c>
      <c r="I49" s="28"/>
      <c r="J49" s="28"/>
    </row>
    <row r="50" spans="1:10" s="29" customFormat="1" ht="17.149999999999999" customHeight="1" thickTop="1" x14ac:dyDescent="0.35">
      <c r="A50" s="20"/>
      <c r="B50" s="20"/>
      <c r="C50" s="20"/>
      <c r="D50" s="116"/>
      <c r="E50" s="117"/>
      <c r="F50" s="118"/>
      <c r="G50" s="119"/>
      <c r="H50" s="55"/>
      <c r="I50" s="28"/>
      <c r="J50" s="28"/>
    </row>
    <row r="51" spans="1:10" s="29" customFormat="1" ht="17.149999999999999" customHeight="1" thickBot="1" x14ac:dyDescent="0.4">
      <c r="A51" s="120"/>
      <c r="B51" s="121" t="s">
        <v>15</v>
      </c>
      <c r="C51" s="122" t="s">
        <v>16</v>
      </c>
      <c r="D51" s="123"/>
      <c r="E51" s="124"/>
      <c r="F51" s="125"/>
      <c r="G51" s="126">
        <f>G26+G39+G49</f>
        <v>109.93199999999999</v>
      </c>
      <c r="H51" s="55"/>
      <c r="I51" s="28"/>
      <c r="J51" s="28"/>
    </row>
    <row r="52" spans="1:10" s="29" customFormat="1" ht="15" thickTop="1" x14ac:dyDescent="0.35">
      <c r="A52" s="127"/>
      <c r="B52" s="127"/>
      <c r="C52" s="127"/>
      <c r="D52" s="128"/>
      <c r="E52" s="129"/>
      <c r="F52" s="130"/>
      <c r="G52" s="131"/>
      <c r="H52" s="55"/>
      <c r="I52" s="28"/>
      <c r="J52" s="28"/>
    </row>
    <row r="53" spans="1:10" s="29" customFormat="1" x14ac:dyDescent="0.35">
      <c r="A53" s="127"/>
      <c r="B53" s="127"/>
      <c r="C53" s="127"/>
      <c r="D53" s="128"/>
      <c r="E53" s="129"/>
      <c r="F53" s="130"/>
      <c r="G53" s="131"/>
      <c r="H53" s="55"/>
      <c r="I53" s="28"/>
      <c r="J53" s="28"/>
    </row>
    <row r="54" spans="1:10" x14ac:dyDescent="0.35">
      <c r="A54" s="132"/>
      <c r="B54" s="132"/>
      <c r="C54" s="132"/>
      <c r="D54" s="133"/>
      <c r="E54" s="134"/>
      <c r="F54" s="135"/>
      <c r="G54" s="136"/>
      <c r="H54" s="2"/>
    </row>
  </sheetData>
  <mergeCells count="17">
    <mergeCell ref="B44:C44"/>
    <mergeCell ref="B45:C45"/>
    <mergeCell ref="B46:C46"/>
    <mergeCell ref="B47:C47"/>
    <mergeCell ref="B48:C48"/>
    <mergeCell ref="B43:C43"/>
    <mergeCell ref="C1:G1"/>
    <mergeCell ref="C2:G3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CE1EDB-4455-40CA-80BD-358E552C0248}">
  <sheetPr>
    <tabColor theme="8" tint="-0.249977111117893"/>
  </sheetPr>
  <dimension ref="A1:J54"/>
  <sheetViews>
    <sheetView workbookViewId="0">
      <selection activeCell="L9" sqref="L9"/>
    </sheetView>
  </sheetViews>
  <sheetFormatPr baseColWidth="10" defaultColWidth="10.90625" defaultRowHeight="14.5" outlineLevelCol="1" x14ac:dyDescent="0.35"/>
  <cols>
    <col min="1" max="1" width="2.54296875" style="3" customWidth="1"/>
    <col min="2" max="2" width="45.6328125" style="3" customWidth="1"/>
    <col min="3" max="3" width="14.36328125" style="3" customWidth="1"/>
    <col min="4" max="4" width="14.36328125" style="137" customWidth="1"/>
    <col min="5" max="5" width="14.36328125" style="138" customWidth="1"/>
    <col min="6" max="6" width="9.81640625" style="139" customWidth="1" outlineLevel="1"/>
    <col min="7" max="7" width="14.36328125" style="140" customWidth="1"/>
    <col min="8" max="8" width="3.453125" style="141" customWidth="1"/>
    <col min="9" max="10" width="10.1796875" customWidth="1"/>
    <col min="11" max="16384" width="10.90625" style="3"/>
  </cols>
  <sheetData>
    <row r="1" spans="1:10" ht="36" customHeight="1" x14ac:dyDescent="0.4">
      <c r="A1" s="1"/>
      <c r="B1" s="1"/>
      <c r="C1" s="170" t="s">
        <v>0</v>
      </c>
      <c r="D1" s="170"/>
      <c r="E1" s="170"/>
      <c r="F1" s="170"/>
      <c r="G1" s="170"/>
      <c r="H1" s="2"/>
    </row>
    <row r="2" spans="1:10" ht="15" customHeight="1" x14ac:dyDescent="0.35">
      <c r="A2" s="4"/>
      <c r="B2" s="5"/>
      <c r="C2" s="171" t="s">
        <v>1</v>
      </c>
      <c r="D2" s="171"/>
      <c r="E2" s="171"/>
      <c r="F2" s="171"/>
      <c r="G2" s="171"/>
      <c r="H2" s="6"/>
    </row>
    <row r="3" spans="1:10" ht="15.75" customHeight="1" x14ac:dyDescent="0.35">
      <c r="A3" s="7"/>
      <c r="B3" s="7"/>
      <c r="C3" s="172"/>
      <c r="D3" s="172"/>
      <c r="E3" s="172"/>
      <c r="F3" s="172"/>
      <c r="G3" s="172"/>
      <c r="H3" s="2"/>
    </row>
    <row r="4" spans="1:10" x14ac:dyDescent="0.35">
      <c r="A4" s="8" t="s">
        <v>43</v>
      </c>
      <c r="B4" s="9"/>
      <c r="C4" s="9"/>
      <c r="D4" s="10"/>
      <c r="E4" s="11"/>
      <c r="F4" s="12"/>
      <c r="G4" s="13"/>
      <c r="H4" s="2"/>
    </row>
    <row r="5" spans="1:10" ht="30" customHeight="1" thickBot="1" x14ac:dyDescent="0.4">
      <c r="A5" s="7"/>
      <c r="B5" s="14" t="s">
        <v>2</v>
      </c>
      <c r="C5" s="15" t="s">
        <v>3</v>
      </c>
      <c r="D5" s="16" t="s">
        <v>4</v>
      </c>
      <c r="E5" s="17" t="s">
        <v>5</v>
      </c>
      <c r="F5" s="18" t="s">
        <v>6</v>
      </c>
      <c r="G5" s="19" t="s">
        <v>17</v>
      </c>
      <c r="H5" s="2"/>
    </row>
    <row r="6" spans="1:10" s="29" customFormat="1" ht="17.149999999999999" customHeight="1" x14ac:dyDescent="0.35">
      <c r="A6" s="20"/>
      <c r="B6" s="21"/>
      <c r="C6" s="22"/>
      <c r="D6" s="23"/>
      <c r="E6" s="24"/>
      <c r="F6" s="25">
        <v>12</v>
      </c>
      <c r="G6" s="26">
        <f>(C6*(D6+(D6*E6))/1000)*(F6/12)</f>
        <v>0</v>
      </c>
      <c r="H6" s="27"/>
      <c r="I6" s="28"/>
      <c r="J6" s="28"/>
    </row>
    <row r="7" spans="1:10" s="29" customFormat="1" ht="17.149999999999999" customHeight="1" x14ac:dyDescent="0.35">
      <c r="A7" s="20"/>
      <c r="B7" s="21"/>
      <c r="C7" s="30"/>
      <c r="D7" s="31"/>
      <c r="E7" s="32"/>
      <c r="F7" s="33">
        <v>12</v>
      </c>
      <c r="G7" s="34">
        <f t="shared" ref="G7:G16" si="0">(C7*(D7+(D7*E7))/1000)*(F7/12)</f>
        <v>0</v>
      </c>
      <c r="H7" s="27"/>
      <c r="I7" s="28"/>
      <c r="J7" s="28"/>
    </row>
    <row r="8" spans="1:10" s="29" customFormat="1" ht="17.149999999999999" customHeight="1" x14ac:dyDescent="0.35">
      <c r="A8" s="20"/>
      <c r="B8" s="21"/>
      <c r="C8" s="30"/>
      <c r="D8" s="31"/>
      <c r="E8" s="32"/>
      <c r="F8" s="33">
        <v>12</v>
      </c>
      <c r="G8" s="34">
        <f t="shared" si="0"/>
        <v>0</v>
      </c>
      <c r="H8" s="27"/>
      <c r="I8" s="28"/>
      <c r="J8" s="28"/>
    </row>
    <row r="9" spans="1:10" s="29" customFormat="1" ht="17.149999999999999" customHeight="1" x14ac:dyDescent="0.35">
      <c r="A9" s="20"/>
      <c r="B9" s="21"/>
      <c r="C9" s="30"/>
      <c r="D9" s="31"/>
      <c r="E9" s="32"/>
      <c r="F9" s="33">
        <v>12</v>
      </c>
      <c r="G9" s="34">
        <f t="shared" si="0"/>
        <v>0</v>
      </c>
      <c r="H9" s="27"/>
      <c r="I9" s="28"/>
      <c r="J9" s="28"/>
    </row>
    <row r="10" spans="1:10" s="29" customFormat="1" ht="17.149999999999999" customHeight="1" x14ac:dyDescent="0.35">
      <c r="A10" s="20"/>
      <c r="B10" s="21"/>
      <c r="C10" s="30"/>
      <c r="D10" s="31"/>
      <c r="E10" s="32"/>
      <c r="F10" s="33">
        <v>12</v>
      </c>
      <c r="G10" s="34">
        <f t="shared" si="0"/>
        <v>0</v>
      </c>
      <c r="H10" s="27"/>
      <c r="I10" s="28"/>
      <c r="J10" s="28"/>
    </row>
    <row r="11" spans="1:10" s="29" customFormat="1" ht="17.149999999999999" customHeight="1" x14ac:dyDescent="0.35">
      <c r="A11" s="20"/>
      <c r="B11" s="21"/>
      <c r="C11" s="30"/>
      <c r="D11" s="31"/>
      <c r="E11" s="32"/>
      <c r="F11" s="33">
        <v>12</v>
      </c>
      <c r="G11" s="34">
        <f t="shared" si="0"/>
        <v>0</v>
      </c>
      <c r="H11" s="27"/>
      <c r="I11" s="28"/>
      <c r="J11" s="28"/>
    </row>
    <row r="12" spans="1:10" s="29" customFormat="1" ht="17.149999999999999" customHeight="1" x14ac:dyDescent="0.35">
      <c r="A12" s="20"/>
      <c r="B12" s="21"/>
      <c r="C12" s="30"/>
      <c r="D12" s="31"/>
      <c r="E12" s="32"/>
      <c r="F12" s="33">
        <v>12</v>
      </c>
      <c r="G12" s="34">
        <f t="shared" si="0"/>
        <v>0</v>
      </c>
      <c r="H12" s="27"/>
      <c r="I12" s="28"/>
      <c r="J12" s="28"/>
    </row>
    <row r="13" spans="1:10" s="29" customFormat="1" ht="17.149999999999999" customHeight="1" x14ac:dyDescent="0.35">
      <c r="A13" s="20"/>
      <c r="B13" s="21"/>
      <c r="C13" s="30"/>
      <c r="D13" s="31"/>
      <c r="E13" s="32"/>
      <c r="F13" s="33">
        <v>12</v>
      </c>
      <c r="G13" s="34">
        <f t="shared" si="0"/>
        <v>0</v>
      </c>
      <c r="H13" s="27"/>
      <c r="I13" s="28"/>
      <c r="J13" s="28"/>
    </row>
    <row r="14" spans="1:10" s="29" customFormat="1" ht="17.149999999999999" customHeight="1" x14ac:dyDescent="0.35">
      <c r="A14" s="20"/>
      <c r="B14" s="21"/>
      <c r="C14" s="30"/>
      <c r="D14" s="31"/>
      <c r="E14" s="32"/>
      <c r="F14" s="33">
        <v>12</v>
      </c>
      <c r="G14" s="34">
        <f t="shared" si="0"/>
        <v>0</v>
      </c>
      <c r="H14" s="27"/>
      <c r="I14" s="28"/>
      <c r="J14" s="28"/>
    </row>
    <row r="15" spans="1:10" s="29" customFormat="1" ht="17.149999999999999" customHeight="1" x14ac:dyDescent="0.35">
      <c r="A15" s="20"/>
      <c r="B15" s="35"/>
      <c r="C15" s="30"/>
      <c r="D15" s="31"/>
      <c r="E15" s="32"/>
      <c r="F15" s="33">
        <v>12</v>
      </c>
      <c r="G15" s="34">
        <f t="shared" si="0"/>
        <v>0</v>
      </c>
      <c r="H15" s="27"/>
      <c r="I15" s="28"/>
      <c r="J15" s="28"/>
    </row>
    <row r="16" spans="1:10" s="29" customFormat="1" ht="17.149999999999999" customHeight="1" x14ac:dyDescent="0.35">
      <c r="A16" s="20"/>
      <c r="B16" s="36"/>
      <c r="C16" s="37"/>
      <c r="D16" s="38"/>
      <c r="E16" s="39"/>
      <c r="F16" s="40">
        <v>12</v>
      </c>
      <c r="G16" s="41">
        <f t="shared" si="0"/>
        <v>0</v>
      </c>
      <c r="H16" s="27"/>
      <c r="I16" s="28"/>
      <c r="J16" s="28"/>
    </row>
    <row r="17" spans="1:10" s="29" customFormat="1" ht="17.149999999999999" customHeight="1" x14ac:dyDescent="0.35">
      <c r="A17" s="20"/>
      <c r="B17" s="42"/>
      <c r="C17" s="43">
        <f>SUM(C6:C16)</f>
        <v>0</v>
      </c>
      <c r="D17" s="44"/>
      <c r="E17" s="45"/>
      <c r="F17" s="46"/>
      <c r="G17" s="47">
        <f>SUM(G6:G16)</f>
        <v>0</v>
      </c>
      <c r="H17" s="48"/>
      <c r="I17" s="28"/>
      <c r="J17" s="28"/>
    </row>
    <row r="18" spans="1:10" s="29" customFormat="1" ht="23.15" customHeight="1" x14ac:dyDescent="0.35">
      <c r="A18" s="20"/>
      <c r="B18" s="49" t="s">
        <v>7</v>
      </c>
      <c r="C18" s="50" t="s">
        <v>3</v>
      </c>
      <c r="D18" s="51" t="s">
        <v>8</v>
      </c>
      <c r="E18" s="52" t="s">
        <v>5</v>
      </c>
      <c r="F18" s="53"/>
      <c r="G18" s="54"/>
      <c r="H18" s="55"/>
      <c r="I18" s="28"/>
      <c r="J18" s="28"/>
    </row>
    <row r="19" spans="1:10" ht="17.149999999999999" customHeight="1" x14ac:dyDescent="0.35">
      <c r="A19" s="7"/>
      <c r="B19" s="21"/>
      <c r="C19" s="30"/>
      <c r="D19" s="56"/>
      <c r="E19" s="32"/>
      <c r="F19" s="33">
        <v>12</v>
      </c>
      <c r="G19" s="34">
        <f t="shared" ref="G19:G24" si="1">(C19*(D19+(D19*E19))/1000)*(F19/12)</f>
        <v>0</v>
      </c>
      <c r="H19" s="27"/>
    </row>
    <row r="20" spans="1:10" ht="17.149999999999999" customHeight="1" x14ac:dyDescent="0.35">
      <c r="A20" s="7"/>
      <c r="B20" s="21"/>
      <c r="C20" s="30"/>
      <c r="D20" s="56"/>
      <c r="E20" s="32"/>
      <c r="F20" s="33">
        <v>12</v>
      </c>
      <c r="G20" s="34">
        <f t="shared" si="1"/>
        <v>0</v>
      </c>
      <c r="H20" s="27"/>
    </row>
    <row r="21" spans="1:10" ht="17.149999999999999" customHeight="1" x14ac:dyDescent="0.35">
      <c r="A21" s="7"/>
      <c r="B21" s="21"/>
      <c r="C21" s="30"/>
      <c r="D21" s="56"/>
      <c r="E21" s="32"/>
      <c r="F21" s="33">
        <v>12</v>
      </c>
      <c r="G21" s="34">
        <f t="shared" si="1"/>
        <v>0</v>
      </c>
      <c r="H21" s="27"/>
    </row>
    <row r="22" spans="1:10" ht="17.149999999999999" customHeight="1" x14ac:dyDescent="0.35">
      <c r="A22" s="7"/>
      <c r="B22" s="21"/>
      <c r="C22" s="30"/>
      <c r="D22" s="56"/>
      <c r="E22" s="32"/>
      <c r="F22" s="33">
        <v>12</v>
      </c>
      <c r="G22" s="34">
        <f t="shared" si="1"/>
        <v>0</v>
      </c>
      <c r="H22" s="27"/>
    </row>
    <row r="23" spans="1:10" ht="17.149999999999999" customHeight="1" x14ac:dyDescent="0.35">
      <c r="A23" s="7"/>
      <c r="B23" s="21"/>
      <c r="C23" s="30"/>
      <c r="D23" s="56"/>
      <c r="E23" s="32"/>
      <c r="F23" s="33">
        <v>12</v>
      </c>
      <c r="G23" s="34">
        <f t="shared" si="1"/>
        <v>0</v>
      </c>
      <c r="H23" s="27"/>
    </row>
    <row r="24" spans="1:10" ht="17.149999999999999" customHeight="1" x14ac:dyDescent="0.35">
      <c r="A24" s="7"/>
      <c r="B24" s="57"/>
      <c r="C24" s="58"/>
      <c r="D24" s="59"/>
      <c r="E24" s="39"/>
      <c r="F24" s="33">
        <v>12</v>
      </c>
      <c r="G24" s="34">
        <f t="shared" si="1"/>
        <v>0</v>
      </c>
      <c r="H24" s="27"/>
    </row>
    <row r="25" spans="1:10" s="69" customFormat="1" ht="17.149999999999999" customHeight="1" x14ac:dyDescent="0.35">
      <c r="A25" s="60"/>
      <c r="B25" s="61"/>
      <c r="C25" s="62">
        <f>SUM(C19:C24)</f>
        <v>0</v>
      </c>
      <c r="D25" s="63"/>
      <c r="E25" s="64"/>
      <c r="F25" s="65"/>
      <c r="G25" s="66">
        <f>SUM(G19:G24)</f>
        <v>0</v>
      </c>
      <c r="H25" s="67"/>
      <c r="I25" s="68"/>
      <c r="J25" s="68"/>
    </row>
    <row r="26" spans="1:10" ht="17.149999999999999" customHeight="1" thickBot="1" x14ac:dyDescent="0.4">
      <c r="A26" s="7"/>
      <c r="B26" s="70" t="s">
        <v>9</v>
      </c>
      <c r="C26" s="71"/>
      <c r="D26" s="72"/>
      <c r="E26" s="73"/>
      <c r="F26" s="74"/>
      <c r="G26" s="75">
        <f>G17+G25</f>
        <v>0</v>
      </c>
      <c r="H26" s="48" t="s">
        <v>10</v>
      </c>
    </row>
    <row r="27" spans="1:10" ht="8.25" customHeight="1" thickTop="1" x14ac:dyDescent="0.35">
      <c r="A27" s="7"/>
      <c r="B27" s="7"/>
      <c r="C27" s="7"/>
      <c r="D27" s="76"/>
      <c r="E27" s="77"/>
      <c r="F27" s="78"/>
      <c r="G27" s="79"/>
      <c r="H27" s="2"/>
    </row>
    <row r="28" spans="1:10" s="81" customFormat="1" x14ac:dyDescent="0.35">
      <c r="A28" s="8" t="s">
        <v>42</v>
      </c>
      <c r="B28" s="9"/>
      <c r="C28" s="9"/>
      <c r="D28" s="10"/>
      <c r="E28" s="11"/>
      <c r="F28" s="12"/>
      <c r="G28" s="13"/>
      <c r="H28" s="80"/>
      <c r="I28"/>
      <c r="J28"/>
    </row>
    <row r="29" spans="1:10" s="81" customFormat="1" ht="30" customHeight="1" thickBot="1" x14ac:dyDescent="0.4">
      <c r="A29" s="82"/>
      <c r="B29" s="83"/>
      <c r="C29" s="84"/>
      <c r="D29" s="15" t="s">
        <v>11</v>
      </c>
      <c r="E29" s="16" t="s">
        <v>12</v>
      </c>
      <c r="F29" s="18" t="s">
        <v>6</v>
      </c>
      <c r="G29" s="19" t="s">
        <v>17</v>
      </c>
      <c r="H29" s="85"/>
      <c r="I29"/>
      <c r="J29"/>
    </row>
    <row r="30" spans="1:10" s="81" customFormat="1" ht="17.149999999999999" customHeight="1" x14ac:dyDescent="0.35">
      <c r="A30" s="86"/>
      <c r="B30" s="168"/>
      <c r="C30" s="169"/>
      <c r="D30" s="87"/>
      <c r="E30" s="88"/>
      <c r="F30" s="89">
        <v>12</v>
      </c>
      <c r="G30" s="90">
        <f>((D30*E30)/1000)*(F30/12)</f>
        <v>0</v>
      </c>
      <c r="H30" s="91"/>
      <c r="I30"/>
      <c r="J30"/>
    </row>
    <row r="31" spans="1:10" s="81" customFormat="1" ht="17.149999999999999" customHeight="1" x14ac:dyDescent="0.35">
      <c r="A31" s="86"/>
      <c r="B31" s="173"/>
      <c r="C31" s="174"/>
      <c r="D31" s="92"/>
      <c r="E31" s="88"/>
      <c r="F31" s="89">
        <v>12</v>
      </c>
      <c r="G31" s="90">
        <f t="shared" ref="G31:G38" si="2">((D31*E31)/1000)*(F31/12)</f>
        <v>0</v>
      </c>
      <c r="H31" s="91"/>
      <c r="I31"/>
      <c r="J31"/>
    </row>
    <row r="32" spans="1:10" s="81" customFormat="1" ht="17.149999999999999" customHeight="1" x14ac:dyDescent="0.35">
      <c r="A32" s="86"/>
      <c r="B32" s="173"/>
      <c r="C32" s="174"/>
      <c r="D32" s="92"/>
      <c r="E32" s="88"/>
      <c r="F32" s="89">
        <v>12</v>
      </c>
      <c r="G32" s="90">
        <f t="shared" si="2"/>
        <v>0</v>
      </c>
      <c r="H32" s="91"/>
      <c r="I32"/>
      <c r="J32"/>
    </row>
    <row r="33" spans="1:10" s="81" customFormat="1" ht="17.149999999999999" customHeight="1" x14ac:dyDescent="0.35">
      <c r="A33" s="86"/>
      <c r="B33" s="173"/>
      <c r="C33" s="174"/>
      <c r="D33" s="92"/>
      <c r="E33" s="88"/>
      <c r="F33" s="89">
        <v>12</v>
      </c>
      <c r="G33" s="90">
        <f t="shared" si="2"/>
        <v>0</v>
      </c>
      <c r="H33" s="91"/>
      <c r="I33"/>
      <c r="J33"/>
    </row>
    <row r="34" spans="1:10" s="81" customFormat="1" ht="17.149999999999999" customHeight="1" x14ac:dyDescent="0.35">
      <c r="A34" s="86"/>
      <c r="B34" s="173"/>
      <c r="C34" s="174"/>
      <c r="D34" s="92"/>
      <c r="E34" s="88"/>
      <c r="F34" s="89">
        <v>12</v>
      </c>
      <c r="G34" s="90">
        <f t="shared" si="2"/>
        <v>0</v>
      </c>
      <c r="H34" s="91"/>
      <c r="I34"/>
      <c r="J34"/>
    </row>
    <row r="35" spans="1:10" s="81" customFormat="1" ht="17.149999999999999" customHeight="1" x14ac:dyDescent="0.35">
      <c r="A35" s="86"/>
      <c r="B35" s="173"/>
      <c r="C35" s="174"/>
      <c r="D35" s="92"/>
      <c r="E35" s="88"/>
      <c r="F35" s="89">
        <v>12</v>
      </c>
      <c r="G35" s="90">
        <f t="shared" si="2"/>
        <v>0</v>
      </c>
      <c r="H35" s="91"/>
      <c r="I35"/>
      <c r="J35"/>
    </row>
    <row r="36" spans="1:10" s="81" customFormat="1" ht="17.149999999999999" customHeight="1" x14ac:dyDescent="0.35">
      <c r="A36" s="86"/>
      <c r="B36" s="173"/>
      <c r="C36" s="174"/>
      <c r="D36" s="92"/>
      <c r="E36" s="88"/>
      <c r="F36" s="89">
        <v>12</v>
      </c>
      <c r="G36" s="90">
        <f t="shared" si="2"/>
        <v>0</v>
      </c>
      <c r="H36" s="91"/>
      <c r="I36"/>
      <c r="J36"/>
    </row>
    <row r="37" spans="1:10" s="81" customFormat="1" ht="17.149999999999999" customHeight="1" x14ac:dyDescent="0.35">
      <c r="A37" s="20"/>
      <c r="B37" s="173"/>
      <c r="C37" s="174"/>
      <c r="D37" s="92"/>
      <c r="E37" s="88"/>
      <c r="F37" s="89">
        <v>12</v>
      </c>
      <c r="G37" s="90">
        <f t="shared" si="2"/>
        <v>0</v>
      </c>
      <c r="H37" s="91"/>
      <c r="I37"/>
      <c r="J37"/>
    </row>
    <row r="38" spans="1:10" ht="17.149999999999999" customHeight="1" x14ac:dyDescent="0.35">
      <c r="A38" s="20"/>
      <c r="B38" s="175"/>
      <c r="C38" s="176"/>
      <c r="D38" s="93"/>
      <c r="E38" s="94"/>
      <c r="F38" s="89">
        <v>12</v>
      </c>
      <c r="G38" s="90">
        <f t="shared" si="2"/>
        <v>0</v>
      </c>
      <c r="H38" s="91"/>
    </row>
    <row r="39" spans="1:10" ht="17.149999999999999" customHeight="1" thickBot="1" x14ac:dyDescent="0.4">
      <c r="A39" s="20"/>
      <c r="B39" s="70" t="s">
        <v>39</v>
      </c>
      <c r="C39" s="95"/>
      <c r="D39" s="96"/>
      <c r="E39" s="97"/>
      <c r="F39" s="98"/>
      <c r="G39" s="99">
        <f>SUM(G30:G38)</f>
        <v>0</v>
      </c>
      <c r="H39" s="48" t="s">
        <v>13</v>
      </c>
    </row>
    <row r="40" spans="1:10" ht="9.75" customHeight="1" thickTop="1" thickBot="1" x14ac:dyDescent="0.4">
      <c r="A40" s="7"/>
      <c r="B40" s="82"/>
      <c r="C40" s="7"/>
      <c r="D40" s="76"/>
      <c r="E40" s="77"/>
      <c r="F40" s="78"/>
      <c r="G40" s="100"/>
      <c r="H40" s="2"/>
    </row>
    <row r="41" spans="1:10" ht="15" thickBot="1" x14ac:dyDescent="0.4">
      <c r="A41" s="101" t="s">
        <v>41</v>
      </c>
      <c r="B41" s="102"/>
      <c r="C41" s="102"/>
      <c r="D41" s="103"/>
      <c r="E41" s="104"/>
      <c r="F41" s="105"/>
      <c r="G41" s="106"/>
      <c r="H41" s="2"/>
    </row>
    <row r="42" spans="1:10" ht="30" customHeight="1" thickBot="1" x14ac:dyDescent="0.4">
      <c r="A42" s="7"/>
      <c r="B42" s="107"/>
      <c r="C42" s="108"/>
      <c r="D42" s="15" t="s">
        <v>11</v>
      </c>
      <c r="E42" s="16" t="s">
        <v>12</v>
      </c>
      <c r="F42" s="18"/>
      <c r="G42" s="19" t="s">
        <v>17</v>
      </c>
      <c r="H42" s="85"/>
    </row>
    <row r="43" spans="1:10" ht="17.149999999999999" customHeight="1" x14ac:dyDescent="0.35">
      <c r="A43" s="20"/>
      <c r="B43" s="168"/>
      <c r="C43" s="169"/>
      <c r="D43" s="109"/>
      <c r="E43" s="110"/>
      <c r="F43" s="111"/>
      <c r="G43" s="112">
        <f>(D43*E43)/1000</f>
        <v>0</v>
      </c>
      <c r="H43" s="91"/>
    </row>
    <row r="44" spans="1:10" ht="17.149999999999999" customHeight="1" x14ac:dyDescent="0.35">
      <c r="A44" s="20"/>
      <c r="B44" s="173"/>
      <c r="C44" s="174"/>
      <c r="D44" s="109"/>
      <c r="E44" s="110"/>
      <c r="F44" s="111"/>
      <c r="G44" s="112">
        <f t="shared" ref="G44:G48" si="3">(D44*E44)/1000</f>
        <v>0</v>
      </c>
      <c r="H44" s="91"/>
    </row>
    <row r="45" spans="1:10" ht="17.149999999999999" customHeight="1" x14ac:dyDescent="0.35">
      <c r="A45" s="20"/>
      <c r="B45" s="173"/>
      <c r="C45" s="174"/>
      <c r="D45" s="109"/>
      <c r="E45" s="110"/>
      <c r="F45" s="111"/>
      <c r="G45" s="112">
        <f t="shared" si="3"/>
        <v>0</v>
      </c>
      <c r="H45" s="91"/>
    </row>
    <row r="46" spans="1:10" ht="17.149999999999999" customHeight="1" x14ac:dyDescent="0.35">
      <c r="A46" s="20"/>
      <c r="B46" s="173"/>
      <c r="C46" s="174"/>
      <c r="D46" s="109"/>
      <c r="E46" s="110"/>
      <c r="F46" s="111"/>
      <c r="G46" s="112">
        <f t="shared" si="3"/>
        <v>0</v>
      </c>
      <c r="H46" s="91"/>
    </row>
    <row r="47" spans="1:10" ht="17.149999999999999" customHeight="1" x14ac:dyDescent="0.35">
      <c r="A47" s="20"/>
      <c r="B47" s="173"/>
      <c r="C47" s="174"/>
      <c r="D47" s="109"/>
      <c r="E47" s="110"/>
      <c r="F47" s="111"/>
      <c r="G47" s="112">
        <f t="shared" si="3"/>
        <v>0</v>
      </c>
      <c r="H47" s="91"/>
    </row>
    <row r="48" spans="1:10" s="29" customFormat="1" ht="17.149999999999999" customHeight="1" x14ac:dyDescent="0.35">
      <c r="A48" s="20"/>
      <c r="B48" s="175"/>
      <c r="C48" s="176"/>
      <c r="D48" s="113"/>
      <c r="E48" s="114"/>
      <c r="F48" s="115"/>
      <c r="G48" s="112">
        <f t="shared" si="3"/>
        <v>0</v>
      </c>
      <c r="H48" s="91"/>
      <c r="I48" s="28"/>
      <c r="J48" s="28"/>
    </row>
    <row r="49" spans="1:10" s="29" customFormat="1" ht="17.149999999999999" customHeight="1" thickBot="1" x14ac:dyDescent="0.4">
      <c r="A49" s="20"/>
      <c r="B49" s="70" t="s">
        <v>40</v>
      </c>
      <c r="C49" s="95"/>
      <c r="D49" s="96"/>
      <c r="E49" s="97"/>
      <c r="F49" s="98"/>
      <c r="G49" s="99">
        <f>SUM(G43:G48)</f>
        <v>0</v>
      </c>
      <c r="H49" s="48" t="s">
        <v>14</v>
      </c>
      <c r="I49" s="28"/>
      <c r="J49" s="28"/>
    </row>
    <row r="50" spans="1:10" s="29" customFormat="1" ht="17.149999999999999" customHeight="1" thickTop="1" x14ac:dyDescent="0.35">
      <c r="A50" s="20"/>
      <c r="B50" s="20"/>
      <c r="C50" s="20"/>
      <c r="D50" s="116"/>
      <c r="E50" s="117"/>
      <c r="F50" s="118"/>
      <c r="G50" s="119"/>
      <c r="H50" s="55"/>
      <c r="I50" s="28"/>
      <c r="J50" s="28"/>
    </row>
    <row r="51" spans="1:10" s="29" customFormat="1" ht="17.149999999999999" customHeight="1" thickBot="1" x14ac:dyDescent="0.4">
      <c r="A51" s="120"/>
      <c r="B51" s="121" t="s">
        <v>15</v>
      </c>
      <c r="C51" s="122" t="s">
        <v>16</v>
      </c>
      <c r="D51" s="123"/>
      <c r="E51" s="124"/>
      <c r="F51" s="125"/>
      <c r="G51" s="126">
        <f>G26+G39+G49</f>
        <v>0</v>
      </c>
      <c r="H51" s="55"/>
      <c r="I51" s="28"/>
      <c r="J51" s="28"/>
    </row>
    <row r="52" spans="1:10" s="29" customFormat="1" ht="15" thickTop="1" x14ac:dyDescent="0.35">
      <c r="A52" s="127"/>
      <c r="B52" s="127"/>
      <c r="C52" s="127"/>
      <c r="D52" s="128"/>
      <c r="E52" s="129"/>
      <c r="F52" s="130"/>
      <c r="G52" s="131"/>
      <c r="H52" s="55"/>
      <c r="I52" s="28"/>
      <c r="J52" s="28"/>
    </row>
    <row r="53" spans="1:10" s="29" customFormat="1" x14ac:dyDescent="0.35">
      <c r="A53" s="127"/>
      <c r="B53" s="127"/>
      <c r="C53" s="127"/>
      <c r="D53" s="128"/>
      <c r="E53" s="129"/>
      <c r="F53" s="130"/>
      <c r="G53" s="131"/>
      <c r="H53" s="55"/>
      <c r="I53" s="28"/>
      <c r="J53" s="28"/>
    </row>
    <row r="54" spans="1:10" x14ac:dyDescent="0.35">
      <c r="A54" s="132"/>
      <c r="B54" s="132"/>
      <c r="C54" s="132"/>
      <c r="D54" s="133"/>
      <c r="E54" s="134"/>
      <c r="F54" s="135"/>
      <c r="G54" s="136"/>
      <c r="H54" s="2"/>
    </row>
  </sheetData>
  <mergeCells count="17">
    <mergeCell ref="B44:C44"/>
    <mergeCell ref="B45:C45"/>
    <mergeCell ref="B46:C46"/>
    <mergeCell ref="B47:C47"/>
    <mergeCell ref="B48:C48"/>
    <mergeCell ref="B43:C43"/>
    <mergeCell ref="C1:G1"/>
    <mergeCell ref="C2:G3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FCEB8-4BB4-4E74-A710-A3B4C21050E5}">
  <sheetPr>
    <tabColor theme="8" tint="-0.249977111117893"/>
  </sheetPr>
  <dimension ref="A1:J54"/>
  <sheetViews>
    <sheetView workbookViewId="0">
      <selection activeCell="L9" sqref="L9"/>
    </sheetView>
  </sheetViews>
  <sheetFormatPr baseColWidth="10" defaultColWidth="10.90625" defaultRowHeight="14.5" outlineLevelCol="1" x14ac:dyDescent="0.35"/>
  <cols>
    <col min="1" max="1" width="2.54296875" style="3" customWidth="1"/>
    <col min="2" max="2" width="45.6328125" style="3" customWidth="1"/>
    <col min="3" max="3" width="14.36328125" style="3" customWidth="1"/>
    <col min="4" max="4" width="14.36328125" style="137" customWidth="1"/>
    <col min="5" max="5" width="14.36328125" style="138" customWidth="1"/>
    <col min="6" max="6" width="9.81640625" style="139" customWidth="1" outlineLevel="1"/>
    <col min="7" max="7" width="14.36328125" style="140" customWidth="1"/>
    <col min="8" max="8" width="3.453125" style="141" customWidth="1"/>
    <col min="9" max="10" width="10.1796875" customWidth="1"/>
    <col min="11" max="16384" width="10.90625" style="3"/>
  </cols>
  <sheetData>
    <row r="1" spans="1:10" ht="36" customHeight="1" x14ac:dyDescent="0.4">
      <c r="A1" s="177" t="str">
        <f>'[1]2021-2022'!C1</f>
        <v>Nom du projet</v>
      </c>
      <c r="B1" s="177"/>
      <c r="C1" s="177"/>
      <c r="D1" s="177"/>
      <c r="E1" s="177"/>
      <c r="F1" s="177"/>
      <c r="G1" s="177"/>
      <c r="H1" s="2"/>
    </row>
    <row r="2" spans="1:10" ht="15" customHeight="1" x14ac:dyDescent="0.35">
      <c r="A2" s="142"/>
      <c r="B2" s="143"/>
      <c r="C2" s="178" t="str">
        <f>'[1]2021-2022'!C2</f>
        <v>Nom du bénéficiaire</v>
      </c>
      <c r="D2" s="178"/>
      <c r="E2" s="178"/>
      <c r="F2" s="178"/>
      <c r="G2" s="178"/>
      <c r="H2" s="2"/>
    </row>
    <row r="3" spans="1:10" ht="15.75" customHeight="1" x14ac:dyDescent="0.35">
      <c r="A3" s="7"/>
      <c r="B3" s="7"/>
      <c r="C3" s="179"/>
      <c r="D3" s="179"/>
      <c r="E3" s="179"/>
      <c r="F3" s="179"/>
      <c r="G3" s="179"/>
      <c r="H3" s="2"/>
    </row>
    <row r="4" spans="1:10" x14ac:dyDescent="0.35">
      <c r="A4" s="8" t="s">
        <v>43</v>
      </c>
      <c r="B4" s="9"/>
      <c r="C4" s="9"/>
      <c r="D4" s="10"/>
      <c r="E4" s="11"/>
      <c r="F4" s="12"/>
      <c r="G4" s="13"/>
      <c r="H4" s="2"/>
    </row>
    <row r="5" spans="1:10" ht="30" customHeight="1" thickBot="1" x14ac:dyDescent="0.4">
      <c r="A5" s="7"/>
      <c r="B5" s="14" t="s">
        <v>2</v>
      </c>
      <c r="C5" s="15" t="s">
        <v>3</v>
      </c>
      <c r="D5" s="16" t="s">
        <v>4</v>
      </c>
      <c r="E5" s="17" t="s">
        <v>5</v>
      </c>
      <c r="F5" s="18" t="s">
        <v>6</v>
      </c>
      <c r="G5" s="19" t="s">
        <v>18</v>
      </c>
      <c r="H5" s="2"/>
    </row>
    <row r="6" spans="1:10" s="29" customFormat="1" ht="17.149999999999999" customHeight="1" x14ac:dyDescent="0.35">
      <c r="A6" s="20"/>
      <c r="B6" s="21"/>
      <c r="C6" s="22"/>
      <c r="D6" s="23"/>
      <c r="E6" s="24"/>
      <c r="F6" s="25">
        <v>12</v>
      </c>
      <c r="G6" s="26">
        <f>(C6*(D6+(D6*E6))/1000)*(F6/12)</f>
        <v>0</v>
      </c>
      <c r="H6" s="27"/>
      <c r="I6" s="28"/>
      <c r="J6" s="28"/>
    </row>
    <row r="7" spans="1:10" s="29" customFormat="1" ht="17.149999999999999" customHeight="1" x14ac:dyDescent="0.35">
      <c r="A7" s="20"/>
      <c r="B7" s="21"/>
      <c r="C7" s="30"/>
      <c r="D7" s="31"/>
      <c r="E7" s="32"/>
      <c r="F7" s="33">
        <v>12</v>
      </c>
      <c r="G7" s="34">
        <f t="shared" ref="G7:G16" si="0">(C7*(D7+(D7*E7))/1000)*(F7/12)</f>
        <v>0</v>
      </c>
      <c r="H7" s="27"/>
      <c r="I7" s="28"/>
      <c r="J7" s="28"/>
    </row>
    <row r="8" spans="1:10" s="29" customFormat="1" ht="17.149999999999999" customHeight="1" x14ac:dyDescent="0.35">
      <c r="A8" s="20"/>
      <c r="B8" s="21"/>
      <c r="C8" s="30"/>
      <c r="D8" s="31"/>
      <c r="E8" s="32"/>
      <c r="F8" s="33">
        <v>12</v>
      </c>
      <c r="G8" s="34">
        <f t="shared" si="0"/>
        <v>0</v>
      </c>
      <c r="H8" s="27"/>
      <c r="I8" s="28"/>
      <c r="J8" s="28"/>
    </row>
    <row r="9" spans="1:10" s="29" customFormat="1" ht="17.149999999999999" customHeight="1" x14ac:dyDescent="0.35">
      <c r="A9" s="20"/>
      <c r="B9" s="21"/>
      <c r="C9" s="30"/>
      <c r="D9" s="31"/>
      <c r="E9" s="32"/>
      <c r="F9" s="33">
        <v>12</v>
      </c>
      <c r="G9" s="34">
        <f t="shared" si="0"/>
        <v>0</v>
      </c>
      <c r="H9" s="27"/>
      <c r="I9" s="28"/>
      <c r="J9" s="28"/>
    </row>
    <row r="10" spans="1:10" s="29" customFormat="1" ht="17.149999999999999" customHeight="1" x14ac:dyDescent="0.35">
      <c r="A10" s="20"/>
      <c r="B10" s="21"/>
      <c r="C10" s="30"/>
      <c r="D10" s="31"/>
      <c r="E10" s="32"/>
      <c r="F10" s="33">
        <v>12</v>
      </c>
      <c r="G10" s="34">
        <f t="shared" si="0"/>
        <v>0</v>
      </c>
      <c r="H10" s="27"/>
      <c r="I10" s="28"/>
      <c r="J10" s="28"/>
    </row>
    <row r="11" spans="1:10" s="29" customFormat="1" ht="17.149999999999999" customHeight="1" x14ac:dyDescent="0.35">
      <c r="A11" s="20"/>
      <c r="B11" s="21"/>
      <c r="C11" s="30"/>
      <c r="D11" s="31"/>
      <c r="E11" s="32"/>
      <c r="F11" s="33">
        <v>12</v>
      </c>
      <c r="G11" s="34">
        <f t="shared" si="0"/>
        <v>0</v>
      </c>
      <c r="H11" s="27"/>
      <c r="I11" s="28"/>
      <c r="J11" s="28"/>
    </row>
    <row r="12" spans="1:10" s="29" customFormat="1" ht="17.149999999999999" customHeight="1" x14ac:dyDescent="0.35">
      <c r="A12" s="20"/>
      <c r="B12" s="21"/>
      <c r="C12" s="30"/>
      <c r="D12" s="31"/>
      <c r="E12" s="32"/>
      <c r="F12" s="33">
        <v>12</v>
      </c>
      <c r="G12" s="34">
        <f t="shared" si="0"/>
        <v>0</v>
      </c>
      <c r="H12" s="27"/>
      <c r="I12" s="28"/>
      <c r="J12" s="28"/>
    </row>
    <row r="13" spans="1:10" s="29" customFormat="1" ht="17.149999999999999" customHeight="1" x14ac:dyDescent="0.35">
      <c r="A13" s="20"/>
      <c r="B13" s="21"/>
      <c r="C13" s="30"/>
      <c r="D13" s="31"/>
      <c r="E13" s="32"/>
      <c r="F13" s="33">
        <v>12</v>
      </c>
      <c r="G13" s="34">
        <f t="shared" si="0"/>
        <v>0</v>
      </c>
      <c r="H13" s="27"/>
      <c r="I13" s="28"/>
      <c r="J13" s="28"/>
    </row>
    <row r="14" spans="1:10" s="29" customFormat="1" ht="17.149999999999999" customHeight="1" x14ac:dyDescent="0.35">
      <c r="A14" s="20"/>
      <c r="B14" s="21"/>
      <c r="C14" s="30"/>
      <c r="D14" s="31"/>
      <c r="E14" s="32"/>
      <c r="F14" s="33">
        <v>12</v>
      </c>
      <c r="G14" s="34">
        <f t="shared" si="0"/>
        <v>0</v>
      </c>
      <c r="H14" s="27"/>
      <c r="I14" s="28"/>
      <c r="J14" s="28"/>
    </row>
    <row r="15" spans="1:10" s="29" customFormat="1" ht="17.149999999999999" customHeight="1" x14ac:dyDescent="0.35">
      <c r="A15" s="20"/>
      <c r="B15" s="35"/>
      <c r="C15" s="30"/>
      <c r="D15" s="31"/>
      <c r="E15" s="32"/>
      <c r="F15" s="33">
        <v>12</v>
      </c>
      <c r="G15" s="34">
        <f t="shared" si="0"/>
        <v>0</v>
      </c>
      <c r="H15" s="27"/>
      <c r="I15" s="28"/>
      <c r="J15" s="28"/>
    </row>
    <row r="16" spans="1:10" s="29" customFormat="1" ht="17.149999999999999" customHeight="1" x14ac:dyDescent="0.35">
      <c r="A16" s="20"/>
      <c r="B16" s="36"/>
      <c r="C16" s="37"/>
      <c r="D16" s="38"/>
      <c r="E16" s="39"/>
      <c r="F16" s="40">
        <v>12</v>
      </c>
      <c r="G16" s="41">
        <f t="shared" si="0"/>
        <v>0</v>
      </c>
      <c r="H16" s="27"/>
      <c r="I16" s="28"/>
      <c r="J16" s="28"/>
    </row>
    <row r="17" spans="1:10" s="29" customFormat="1" ht="17.149999999999999" customHeight="1" x14ac:dyDescent="0.35">
      <c r="A17" s="20"/>
      <c r="B17" s="42"/>
      <c r="C17" s="43">
        <f>SUM(C6:C16)</f>
        <v>0</v>
      </c>
      <c r="D17" s="44"/>
      <c r="E17" s="45"/>
      <c r="F17" s="46"/>
      <c r="G17" s="47">
        <f>SUM(G6:G16)</f>
        <v>0</v>
      </c>
      <c r="H17" s="48"/>
      <c r="I17" s="28"/>
      <c r="J17" s="28"/>
    </row>
    <row r="18" spans="1:10" s="29" customFormat="1" ht="23.15" customHeight="1" x14ac:dyDescent="0.35">
      <c r="A18" s="20"/>
      <c r="B18" s="49" t="s">
        <v>7</v>
      </c>
      <c r="C18" s="50" t="s">
        <v>3</v>
      </c>
      <c r="D18" s="51" t="s">
        <v>8</v>
      </c>
      <c r="E18" s="52" t="s">
        <v>5</v>
      </c>
      <c r="F18" s="53"/>
      <c r="G18" s="54"/>
      <c r="H18" s="55"/>
      <c r="I18" s="28"/>
      <c r="J18" s="28"/>
    </row>
    <row r="19" spans="1:10" ht="17.149999999999999" customHeight="1" x14ac:dyDescent="0.35">
      <c r="A19" s="7"/>
      <c r="B19" s="21"/>
      <c r="C19" s="30"/>
      <c r="D19" s="56"/>
      <c r="E19" s="32"/>
      <c r="F19" s="33">
        <v>12</v>
      </c>
      <c r="G19" s="34">
        <f t="shared" ref="G19:G24" si="1">(C19*(D19+(D19*E19))/1000)*(F19/12)</f>
        <v>0</v>
      </c>
      <c r="H19" s="27"/>
    </row>
    <row r="20" spans="1:10" ht="17.149999999999999" customHeight="1" x14ac:dyDescent="0.35">
      <c r="A20" s="7"/>
      <c r="B20" s="21"/>
      <c r="C20" s="30"/>
      <c r="D20" s="56"/>
      <c r="E20" s="32"/>
      <c r="F20" s="33">
        <v>12</v>
      </c>
      <c r="G20" s="34">
        <f t="shared" si="1"/>
        <v>0</v>
      </c>
      <c r="H20" s="27"/>
    </row>
    <row r="21" spans="1:10" ht="17.149999999999999" customHeight="1" x14ac:dyDescent="0.35">
      <c r="A21" s="7"/>
      <c r="B21" s="21"/>
      <c r="C21" s="30"/>
      <c r="D21" s="56"/>
      <c r="E21" s="32"/>
      <c r="F21" s="33">
        <v>12</v>
      </c>
      <c r="G21" s="34">
        <f t="shared" si="1"/>
        <v>0</v>
      </c>
      <c r="H21" s="27"/>
    </row>
    <row r="22" spans="1:10" ht="17.149999999999999" customHeight="1" x14ac:dyDescent="0.35">
      <c r="A22" s="7"/>
      <c r="B22" s="21"/>
      <c r="C22" s="30"/>
      <c r="D22" s="56"/>
      <c r="E22" s="32"/>
      <c r="F22" s="33">
        <v>12</v>
      </c>
      <c r="G22" s="34">
        <f t="shared" si="1"/>
        <v>0</v>
      </c>
      <c r="H22" s="27"/>
    </row>
    <row r="23" spans="1:10" ht="17.149999999999999" customHeight="1" x14ac:dyDescent="0.35">
      <c r="A23" s="7"/>
      <c r="B23" s="21"/>
      <c r="C23" s="30"/>
      <c r="D23" s="56"/>
      <c r="E23" s="32"/>
      <c r="F23" s="33">
        <v>12</v>
      </c>
      <c r="G23" s="34">
        <f t="shared" si="1"/>
        <v>0</v>
      </c>
      <c r="H23" s="27"/>
    </row>
    <row r="24" spans="1:10" ht="17.149999999999999" customHeight="1" x14ac:dyDescent="0.35">
      <c r="A24" s="7"/>
      <c r="B24" s="57"/>
      <c r="C24" s="58"/>
      <c r="D24" s="59"/>
      <c r="E24" s="39"/>
      <c r="F24" s="33">
        <v>12</v>
      </c>
      <c r="G24" s="34">
        <f t="shared" si="1"/>
        <v>0</v>
      </c>
      <c r="H24" s="27"/>
    </row>
    <row r="25" spans="1:10" s="69" customFormat="1" ht="17.149999999999999" customHeight="1" x14ac:dyDescent="0.35">
      <c r="A25" s="60"/>
      <c r="B25" s="61"/>
      <c r="C25" s="62">
        <f>SUM(C19:C24)</f>
        <v>0</v>
      </c>
      <c r="D25" s="63"/>
      <c r="E25" s="64"/>
      <c r="F25" s="65"/>
      <c r="G25" s="66">
        <f>SUM(G19:G24)</f>
        <v>0</v>
      </c>
      <c r="H25" s="67"/>
      <c r="I25" s="68"/>
      <c r="J25" s="68"/>
    </row>
    <row r="26" spans="1:10" ht="17.149999999999999" customHeight="1" thickBot="1" x14ac:dyDescent="0.4">
      <c r="A26" s="7"/>
      <c r="B26" s="70" t="s">
        <v>9</v>
      </c>
      <c r="C26" s="71"/>
      <c r="D26" s="72"/>
      <c r="E26" s="73"/>
      <c r="F26" s="74"/>
      <c r="G26" s="75">
        <f>G17+G25</f>
        <v>0</v>
      </c>
      <c r="H26" s="48" t="s">
        <v>10</v>
      </c>
    </row>
    <row r="27" spans="1:10" ht="8.25" customHeight="1" thickTop="1" x14ac:dyDescent="0.35">
      <c r="A27" s="7"/>
      <c r="B27" s="7"/>
      <c r="C27" s="7"/>
      <c r="D27" s="76"/>
      <c r="E27" s="77"/>
      <c r="F27" s="78"/>
      <c r="G27" s="79"/>
      <c r="H27" s="2"/>
    </row>
    <row r="28" spans="1:10" s="81" customFormat="1" x14ac:dyDescent="0.35">
      <c r="A28" s="8" t="s">
        <v>42</v>
      </c>
      <c r="B28" s="9"/>
      <c r="C28" s="9"/>
      <c r="D28" s="10"/>
      <c r="E28" s="11"/>
      <c r="F28" s="12"/>
      <c r="G28" s="13"/>
      <c r="H28" s="80"/>
      <c r="I28"/>
      <c r="J28"/>
    </row>
    <row r="29" spans="1:10" s="81" customFormat="1" ht="30" customHeight="1" thickBot="1" x14ac:dyDescent="0.4">
      <c r="A29" s="82"/>
      <c r="B29" s="83"/>
      <c r="C29" s="84"/>
      <c r="D29" s="15" t="s">
        <v>11</v>
      </c>
      <c r="E29" s="16" t="s">
        <v>12</v>
      </c>
      <c r="F29" s="18" t="s">
        <v>6</v>
      </c>
      <c r="G29" s="19" t="s">
        <v>18</v>
      </c>
      <c r="H29" s="85"/>
      <c r="I29"/>
      <c r="J29"/>
    </row>
    <row r="30" spans="1:10" s="81" customFormat="1" ht="17.149999999999999" customHeight="1" x14ac:dyDescent="0.35">
      <c r="A30" s="86"/>
      <c r="B30" s="168"/>
      <c r="C30" s="169"/>
      <c r="D30" s="87"/>
      <c r="E30" s="88"/>
      <c r="F30" s="89">
        <v>12</v>
      </c>
      <c r="G30" s="90">
        <f>((D30*E30)/1000)*(F30/12)</f>
        <v>0</v>
      </c>
      <c r="H30" s="91"/>
      <c r="I30"/>
      <c r="J30"/>
    </row>
    <row r="31" spans="1:10" s="81" customFormat="1" ht="17.149999999999999" customHeight="1" x14ac:dyDescent="0.35">
      <c r="A31" s="86"/>
      <c r="B31" s="173"/>
      <c r="C31" s="174"/>
      <c r="D31" s="92"/>
      <c r="E31" s="88"/>
      <c r="F31" s="89">
        <v>12</v>
      </c>
      <c r="G31" s="90">
        <f t="shared" ref="G31:G38" si="2">((D31*E31)/1000)*(F31/12)</f>
        <v>0</v>
      </c>
      <c r="H31" s="91"/>
      <c r="I31"/>
      <c r="J31"/>
    </row>
    <row r="32" spans="1:10" s="81" customFormat="1" ht="17.149999999999999" customHeight="1" x14ac:dyDescent="0.35">
      <c r="A32" s="86"/>
      <c r="B32" s="173"/>
      <c r="C32" s="174"/>
      <c r="D32" s="92"/>
      <c r="E32" s="88"/>
      <c r="F32" s="89">
        <v>12</v>
      </c>
      <c r="G32" s="90">
        <f t="shared" si="2"/>
        <v>0</v>
      </c>
      <c r="H32" s="91"/>
      <c r="I32"/>
      <c r="J32"/>
    </row>
    <row r="33" spans="1:10" s="81" customFormat="1" ht="17.149999999999999" customHeight="1" x14ac:dyDescent="0.35">
      <c r="A33" s="86"/>
      <c r="B33" s="173"/>
      <c r="C33" s="174"/>
      <c r="D33" s="92"/>
      <c r="E33" s="88"/>
      <c r="F33" s="89">
        <v>12</v>
      </c>
      <c r="G33" s="90">
        <f t="shared" si="2"/>
        <v>0</v>
      </c>
      <c r="H33" s="91"/>
      <c r="I33"/>
      <c r="J33"/>
    </row>
    <row r="34" spans="1:10" s="81" customFormat="1" ht="17.149999999999999" customHeight="1" x14ac:dyDescent="0.35">
      <c r="A34" s="86"/>
      <c r="B34" s="173"/>
      <c r="C34" s="174"/>
      <c r="D34" s="92"/>
      <c r="E34" s="88"/>
      <c r="F34" s="89">
        <v>12</v>
      </c>
      <c r="G34" s="90">
        <f t="shared" si="2"/>
        <v>0</v>
      </c>
      <c r="H34" s="91"/>
      <c r="I34"/>
      <c r="J34"/>
    </row>
    <row r="35" spans="1:10" s="81" customFormat="1" ht="17.149999999999999" customHeight="1" x14ac:dyDescent="0.35">
      <c r="A35" s="86"/>
      <c r="B35" s="173"/>
      <c r="C35" s="174"/>
      <c r="D35" s="92"/>
      <c r="E35" s="88"/>
      <c r="F35" s="89">
        <v>12</v>
      </c>
      <c r="G35" s="90">
        <f t="shared" si="2"/>
        <v>0</v>
      </c>
      <c r="H35" s="91"/>
      <c r="I35"/>
      <c r="J35"/>
    </row>
    <row r="36" spans="1:10" s="81" customFormat="1" ht="17.149999999999999" customHeight="1" x14ac:dyDescent="0.35">
      <c r="A36" s="86"/>
      <c r="B36" s="173"/>
      <c r="C36" s="174"/>
      <c r="D36" s="92"/>
      <c r="E36" s="88"/>
      <c r="F36" s="89">
        <v>12</v>
      </c>
      <c r="G36" s="90">
        <f t="shared" si="2"/>
        <v>0</v>
      </c>
      <c r="H36" s="91"/>
      <c r="I36"/>
      <c r="J36"/>
    </row>
    <row r="37" spans="1:10" s="81" customFormat="1" ht="17.149999999999999" customHeight="1" x14ac:dyDescent="0.35">
      <c r="A37" s="20"/>
      <c r="B37" s="173"/>
      <c r="C37" s="174"/>
      <c r="D37" s="92"/>
      <c r="E37" s="88"/>
      <c r="F37" s="89">
        <v>12</v>
      </c>
      <c r="G37" s="90">
        <f t="shared" si="2"/>
        <v>0</v>
      </c>
      <c r="H37" s="91"/>
      <c r="I37"/>
      <c r="J37"/>
    </row>
    <row r="38" spans="1:10" ht="17.149999999999999" customHeight="1" x14ac:dyDescent="0.35">
      <c r="A38" s="20"/>
      <c r="B38" s="175"/>
      <c r="C38" s="176"/>
      <c r="D38" s="93"/>
      <c r="E38" s="94"/>
      <c r="F38" s="89">
        <v>12</v>
      </c>
      <c r="G38" s="90">
        <f t="shared" si="2"/>
        <v>0</v>
      </c>
      <c r="H38" s="91"/>
    </row>
    <row r="39" spans="1:10" ht="17.149999999999999" customHeight="1" thickBot="1" x14ac:dyDescent="0.4">
      <c r="A39" s="20"/>
      <c r="B39" s="70" t="s">
        <v>39</v>
      </c>
      <c r="C39" s="95"/>
      <c r="D39" s="96"/>
      <c r="E39" s="97"/>
      <c r="F39" s="98"/>
      <c r="G39" s="99">
        <f>SUM(G30:G38)</f>
        <v>0</v>
      </c>
      <c r="H39" s="48" t="s">
        <v>13</v>
      </c>
    </row>
    <row r="40" spans="1:10" ht="9.75" customHeight="1" thickTop="1" thickBot="1" x14ac:dyDescent="0.4">
      <c r="A40" s="7"/>
      <c r="B40" s="82"/>
      <c r="C40" s="7"/>
      <c r="D40" s="76"/>
      <c r="E40" s="77"/>
      <c r="F40" s="78"/>
      <c r="G40" s="100"/>
      <c r="H40" s="2"/>
    </row>
    <row r="41" spans="1:10" ht="15" thickBot="1" x14ac:dyDescent="0.4">
      <c r="A41" s="101" t="s">
        <v>41</v>
      </c>
      <c r="B41" s="102"/>
      <c r="C41" s="102"/>
      <c r="D41" s="103"/>
      <c r="E41" s="104"/>
      <c r="F41" s="105"/>
      <c r="G41" s="106"/>
      <c r="H41" s="2"/>
    </row>
    <row r="42" spans="1:10" ht="30" customHeight="1" thickBot="1" x14ac:dyDescent="0.4">
      <c r="A42" s="7"/>
      <c r="B42" s="107"/>
      <c r="C42" s="108"/>
      <c r="D42" s="15" t="s">
        <v>11</v>
      </c>
      <c r="E42" s="16" t="s">
        <v>12</v>
      </c>
      <c r="F42" s="18"/>
      <c r="G42" s="19" t="s">
        <v>18</v>
      </c>
      <c r="H42" s="85"/>
    </row>
    <row r="43" spans="1:10" ht="17.149999999999999" customHeight="1" x14ac:dyDescent="0.35">
      <c r="A43" s="20"/>
      <c r="B43" s="168"/>
      <c r="C43" s="169"/>
      <c r="D43" s="109"/>
      <c r="E43" s="110"/>
      <c r="F43" s="111"/>
      <c r="G43" s="112">
        <f>(D43*E43)/1000</f>
        <v>0</v>
      </c>
      <c r="H43" s="91"/>
    </row>
    <row r="44" spans="1:10" ht="17.149999999999999" customHeight="1" x14ac:dyDescent="0.35">
      <c r="A44" s="20"/>
      <c r="B44" s="173"/>
      <c r="C44" s="174"/>
      <c r="D44" s="109"/>
      <c r="E44" s="110"/>
      <c r="F44" s="111"/>
      <c r="G44" s="112">
        <f t="shared" ref="G44:G48" si="3">(D44*E44)/1000</f>
        <v>0</v>
      </c>
      <c r="H44" s="91"/>
    </row>
    <row r="45" spans="1:10" ht="17.149999999999999" customHeight="1" x14ac:dyDescent="0.35">
      <c r="A45" s="20"/>
      <c r="B45" s="173"/>
      <c r="C45" s="174"/>
      <c r="D45" s="109"/>
      <c r="E45" s="110"/>
      <c r="F45" s="111"/>
      <c r="G45" s="112">
        <f t="shared" si="3"/>
        <v>0</v>
      </c>
      <c r="H45" s="91"/>
    </row>
    <row r="46" spans="1:10" ht="17.149999999999999" customHeight="1" x14ac:dyDescent="0.35">
      <c r="A46" s="20"/>
      <c r="B46" s="173"/>
      <c r="C46" s="174"/>
      <c r="D46" s="109"/>
      <c r="E46" s="110"/>
      <c r="F46" s="111"/>
      <c r="G46" s="112">
        <f t="shared" si="3"/>
        <v>0</v>
      </c>
      <c r="H46" s="91"/>
    </row>
    <row r="47" spans="1:10" ht="17.149999999999999" customHeight="1" x14ac:dyDescent="0.35">
      <c r="A47" s="20"/>
      <c r="B47" s="173"/>
      <c r="C47" s="174"/>
      <c r="D47" s="109"/>
      <c r="E47" s="110"/>
      <c r="F47" s="111"/>
      <c r="G47" s="112">
        <f t="shared" si="3"/>
        <v>0</v>
      </c>
      <c r="H47" s="91"/>
    </row>
    <row r="48" spans="1:10" s="29" customFormat="1" ht="17.149999999999999" customHeight="1" x14ac:dyDescent="0.35">
      <c r="A48" s="20"/>
      <c r="B48" s="175"/>
      <c r="C48" s="176"/>
      <c r="D48" s="113"/>
      <c r="E48" s="114"/>
      <c r="F48" s="115"/>
      <c r="G48" s="112">
        <f t="shared" si="3"/>
        <v>0</v>
      </c>
      <c r="H48" s="91"/>
      <c r="I48" s="28"/>
      <c r="J48" s="28"/>
    </row>
    <row r="49" spans="1:10" s="29" customFormat="1" ht="17.149999999999999" customHeight="1" thickBot="1" x14ac:dyDescent="0.4">
      <c r="A49" s="20"/>
      <c r="B49" s="70" t="s">
        <v>40</v>
      </c>
      <c r="C49" s="95"/>
      <c r="D49" s="96"/>
      <c r="E49" s="97"/>
      <c r="F49" s="98"/>
      <c r="G49" s="99">
        <f>SUM(G43:G48)</f>
        <v>0</v>
      </c>
      <c r="H49" s="48" t="s">
        <v>14</v>
      </c>
      <c r="I49" s="28"/>
      <c r="J49" s="28"/>
    </row>
    <row r="50" spans="1:10" s="29" customFormat="1" ht="17.149999999999999" customHeight="1" thickTop="1" x14ac:dyDescent="0.35">
      <c r="A50" s="20"/>
      <c r="B50" s="20"/>
      <c r="C50" s="20"/>
      <c r="D50" s="116"/>
      <c r="E50" s="117"/>
      <c r="F50" s="118"/>
      <c r="G50" s="119"/>
      <c r="H50" s="55"/>
      <c r="I50" s="28"/>
      <c r="J50" s="28"/>
    </row>
    <row r="51" spans="1:10" s="29" customFormat="1" ht="17.149999999999999" customHeight="1" thickBot="1" x14ac:dyDescent="0.4">
      <c r="A51" s="120"/>
      <c r="B51" s="121" t="s">
        <v>15</v>
      </c>
      <c r="C51" s="122" t="s">
        <v>16</v>
      </c>
      <c r="D51" s="123"/>
      <c r="E51" s="124"/>
      <c r="F51" s="125"/>
      <c r="G51" s="126">
        <f>G26+G39+G49</f>
        <v>0</v>
      </c>
      <c r="H51" s="55"/>
      <c r="I51" s="28"/>
      <c r="J51" s="28"/>
    </row>
    <row r="52" spans="1:10" s="29" customFormat="1" ht="15" thickTop="1" x14ac:dyDescent="0.35">
      <c r="A52" s="127"/>
      <c r="B52" s="127"/>
      <c r="C52" s="127"/>
      <c r="D52" s="128"/>
      <c r="E52" s="129"/>
      <c r="F52" s="130"/>
      <c r="G52" s="131"/>
      <c r="H52" s="55"/>
      <c r="I52" s="28"/>
      <c r="J52" s="28"/>
    </row>
    <row r="53" spans="1:10" s="29" customFormat="1" x14ac:dyDescent="0.35">
      <c r="A53" s="127"/>
      <c r="B53" s="127"/>
      <c r="C53" s="127"/>
      <c r="D53" s="128"/>
      <c r="E53" s="129"/>
      <c r="F53" s="130"/>
      <c r="G53" s="131"/>
      <c r="H53" s="55"/>
      <c r="I53" s="28"/>
      <c r="J53" s="28"/>
    </row>
    <row r="54" spans="1:10" x14ac:dyDescent="0.35">
      <c r="A54" s="132"/>
      <c r="B54" s="132"/>
      <c r="C54" s="132"/>
      <c r="D54" s="133"/>
      <c r="E54" s="134"/>
      <c r="F54" s="135"/>
      <c r="G54" s="136"/>
      <c r="H54" s="2"/>
    </row>
  </sheetData>
  <mergeCells count="17">
    <mergeCell ref="B44:C44"/>
    <mergeCell ref="B45:C45"/>
    <mergeCell ref="B46:C46"/>
    <mergeCell ref="B47:C47"/>
    <mergeCell ref="B48:C48"/>
    <mergeCell ref="B43:C43"/>
    <mergeCell ref="A1:G1"/>
    <mergeCell ref="C2:G3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83884-5BCF-4F74-9579-3012C17AECFE}">
  <sheetPr>
    <tabColor rgb="FFC00000"/>
  </sheetPr>
  <dimension ref="A1:D10"/>
  <sheetViews>
    <sheetView workbookViewId="0">
      <selection activeCell="G6" sqref="G6"/>
    </sheetView>
  </sheetViews>
  <sheetFormatPr baseColWidth="10" defaultRowHeight="14.5" x14ac:dyDescent="0.35"/>
  <cols>
    <col min="1" max="1" width="44.36328125" customWidth="1"/>
    <col min="2" max="3" width="15.6328125" customWidth="1"/>
    <col min="4" max="4" width="15.7265625" customWidth="1"/>
  </cols>
  <sheetData>
    <row r="1" spans="1:4" ht="27.5" customHeight="1" x14ac:dyDescent="0.35">
      <c r="A1" s="167" t="s">
        <v>29</v>
      </c>
      <c r="B1" s="144" t="s">
        <v>26</v>
      </c>
      <c r="C1" s="144" t="s">
        <v>27</v>
      </c>
      <c r="D1" s="145" t="s">
        <v>28</v>
      </c>
    </row>
    <row r="2" spans="1:4" ht="20.5" customHeight="1" x14ac:dyDescent="0.35">
      <c r="A2" s="146" t="s">
        <v>30</v>
      </c>
      <c r="B2" s="147"/>
      <c r="C2" s="148"/>
      <c r="D2" s="149"/>
    </row>
    <row r="3" spans="1:4" ht="23.5" customHeight="1" x14ac:dyDescent="0.35">
      <c r="A3" s="146" t="s">
        <v>31</v>
      </c>
      <c r="B3" s="147"/>
      <c r="C3" s="148"/>
      <c r="D3" s="149"/>
    </row>
    <row r="4" spans="1:4" ht="23.5" customHeight="1" thickBot="1" x14ac:dyDescent="0.4">
      <c r="A4" s="150" t="s">
        <v>32</v>
      </c>
      <c r="B4" s="151"/>
      <c r="C4" s="152"/>
      <c r="D4" s="153"/>
    </row>
    <row r="5" spans="1:4" ht="27.5" customHeight="1" thickBot="1" x14ac:dyDescent="0.4">
      <c r="A5" s="158" t="s">
        <v>33</v>
      </c>
      <c r="B5" s="155">
        <f>B2+B3+B4</f>
        <v>0</v>
      </c>
      <c r="C5" s="156">
        <f>C2+C3+C4</f>
        <v>0</v>
      </c>
      <c r="D5" s="157"/>
    </row>
    <row r="6" spans="1:4" ht="24.5" customHeight="1" x14ac:dyDescent="0.35">
      <c r="A6" s="154" t="s">
        <v>37</v>
      </c>
      <c r="B6" s="147"/>
      <c r="C6" s="148"/>
      <c r="D6" s="149">
        <f>SUM(B6:C6)</f>
        <v>0</v>
      </c>
    </row>
    <row r="7" spans="1:4" ht="24.5" customHeight="1" x14ac:dyDescent="0.35">
      <c r="A7" s="159" t="s">
        <v>36</v>
      </c>
      <c r="B7" s="160"/>
      <c r="C7" s="161"/>
      <c r="D7" s="162">
        <f>B7+C7</f>
        <v>0</v>
      </c>
    </row>
    <row r="9" spans="1:4" ht="27" customHeight="1" x14ac:dyDescent="0.35">
      <c r="A9" s="165" t="s">
        <v>34</v>
      </c>
      <c r="B9" s="166" t="s">
        <v>26</v>
      </c>
      <c r="C9" s="166" t="s">
        <v>27</v>
      </c>
    </row>
    <row r="10" spans="1:4" ht="26" customHeight="1" x14ac:dyDescent="0.35">
      <c r="A10" s="164" t="s">
        <v>35</v>
      </c>
      <c r="B10" s="163">
        <v>0</v>
      </c>
      <c r="C10" s="163">
        <v>0</v>
      </c>
    </row>
  </sheetData>
  <phoneticPr fontId="2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Exemple</vt:lpstr>
      <vt:lpstr>2022-2023</vt:lpstr>
      <vt:lpstr>2023-2024</vt:lpstr>
      <vt:lpstr>Sommaire</vt:lpstr>
    </vt:vector>
  </TitlesOfParts>
  <Company>MSP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VINCENT (VINV01)</dc:creator>
  <cp:lastModifiedBy>MARIE-EVE TREMBLAY</cp:lastModifiedBy>
  <dcterms:created xsi:type="dcterms:W3CDTF">2022-03-29T13:12:57Z</dcterms:created>
  <dcterms:modified xsi:type="dcterms:W3CDTF">2022-05-31T21:04:52Z</dcterms:modified>
</cp:coreProperties>
</file>