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ophquebec-my.sharepoint.com/personal/annabelle_nicole_ophq_gouv_qc_ca/Documents/Bureau/integration/Document accessible/PEPH/final/Corrigé/"/>
    </mc:Choice>
  </mc:AlternateContent>
  <xr:revisionPtr revIDLastSave="354" documentId="6_{39BC0BA5-289A-4979-A942-08F62D23EEFE}" xr6:coauthVersionLast="47" xr6:coauthVersionMax="47" xr10:uidLastSave="{BFBE8C89-7F8A-4983-A747-B0B9FE3E5626}"/>
  <workbookProtection workbookAlgorithmName="SHA-512" workbookHashValue="wlxQ68ogq4bOfPmyO5zdeOlik/kv/syqFE1+c3U0B+yFGxXCU4ex9z+Hkn8zr5RAOAu3zyjzo/mYx8AUo2Rntg==" workbookSaltValue="lLTgrHURrpuubU2q9urTqA==" workbookSpinCount="100000" lockStructure="1"/>
  <bookViews>
    <workbookView xWindow="-24684" yWindow="-108" windowWidth="24792" windowHeight="13320" xr2:uid="{5B3E8A64-7318-48E1-A1E9-E0D7EFB0DBD7}"/>
  </bookViews>
  <sheets>
    <sheet name="Explication" sheetId="3" r:id="rId1"/>
    <sheet name="Formulaire" sheetId="1" r:id="rId2"/>
    <sheet name="Catégories" sheetId="2" state="hidden" r:id="rId3"/>
    <sheet name="Données" sheetId="5" state="hidden" r:id="rId4"/>
  </sheets>
  <definedNames>
    <definedName name="Categorie">Catégories!$B$3:$B$15</definedName>
    <definedName name="Categories">Catégories!$B$3:$B$15</definedName>
    <definedName name="chiffre">Catégories!$H$4:$H$13</definedName>
    <definedName name="chiffres">Catégories!$H$3:$H$13</definedName>
    <definedName name="ColumnTitle">Explication!#REF!</definedName>
    <definedName name="Revenu">Catégories!$E$3:$E$14</definedName>
    <definedName name="RowTitle">Explication!#REF!</definedName>
    <definedName name="TitleRegion1.A7.B10.2">InformationsGénérales[[#Headers],[Information demandée]]</definedName>
    <definedName name="TitleRegion2.A14.B66.2">Dépenses[[#Headers],[Types de dépenses]]</definedName>
    <definedName name="TitleRegion3.A72.B77.2">PrécisionsEmbauchesBourses[[#Headers],[Type de données]]</definedName>
    <definedName name="TitleRegion4.A80.F122.2">Revenus[[#Headers],[Types de revenus]]</definedName>
    <definedName name="TitleRegion5.A124.C127.2">SommaireBudgétaire[[#Headers],[Sommaire budgétaire]]</definedName>
    <definedName name="Types">Catégories!$B$3:$B$16</definedName>
    <definedName name="_xlnm.Print_Area" localSheetId="1">Formulaire!$A$1:$H$149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 i="1" l="1"/>
  <c r="B126" i="1" s="1"/>
  <c r="C66"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E66" i="1" l="1"/>
  <c r="C125" i="1" s="1"/>
  <c r="D66" i="1"/>
  <c r="E122" i="1" l="1"/>
  <c r="D122" i="1"/>
  <c r="F122" i="1"/>
  <c r="C126" i="1" s="1"/>
  <c r="P3" i="5"/>
  <c r="O3" i="5"/>
  <c r="N3" i="5"/>
  <c r="P2" i="5"/>
  <c r="O2" i="5"/>
  <c r="N2" i="5"/>
  <c r="AQ3" i="5"/>
  <c r="AP3" i="5"/>
  <c r="AQ2" i="5"/>
  <c r="AP2" i="5"/>
  <c r="E3" i="5"/>
  <c r="E2" i="5"/>
  <c r="D2" i="5"/>
  <c r="Z2" i="5"/>
  <c r="Y2" i="5"/>
  <c r="X2" i="5"/>
  <c r="W2" i="5"/>
  <c r="V2" i="5"/>
  <c r="K3" i="5" l="1"/>
  <c r="J3" i="5"/>
  <c r="I3" i="5"/>
  <c r="K2" i="5"/>
  <c r="J2" i="5"/>
  <c r="I2" i="5"/>
  <c r="AU3" i="5" l="1"/>
  <c r="AS3" i="5"/>
  <c r="AU2" i="5"/>
  <c r="AT2" i="5"/>
  <c r="AS2" i="5"/>
  <c r="AR2" i="5"/>
  <c r="AL2" i="5"/>
  <c r="U2" i="5"/>
  <c r="AO2" i="5"/>
  <c r="AK2" i="5"/>
  <c r="AJ2" i="5"/>
  <c r="AI2" i="5"/>
  <c r="AH2" i="5"/>
  <c r="AG2" i="5"/>
  <c r="AF2" i="5"/>
  <c r="AE2" i="5"/>
  <c r="AD2" i="5"/>
  <c r="AC2" i="5"/>
  <c r="AB2" i="5"/>
  <c r="AA2" i="5"/>
  <c r="Z3" i="5"/>
  <c r="Y3" i="5"/>
  <c r="X3" i="5"/>
  <c r="W3" i="5"/>
  <c r="V3" i="5"/>
  <c r="A2" i="5" l="1"/>
  <c r="H3" i="5"/>
  <c r="AI3" i="5"/>
  <c r="AH3" i="5"/>
  <c r="AG3" i="5"/>
  <c r="AF3" i="5"/>
  <c r="AA3" i="5"/>
  <c r="G3" i="5"/>
  <c r="T2" i="5"/>
  <c r="S2" i="5"/>
  <c r="R2" i="5"/>
  <c r="Q2" i="5"/>
  <c r="M2" i="5"/>
  <c r="L2" i="5"/>
  <c r="H2" i="5"/>
  <c r="G2" i="5"/>
  <c r="D3" i="5"/>
  <c r="C3" i="5"/>
  <c r="C2" i="5"/>
  <c r="B3" i="5"/>
  <c r="B2" i="5"/>
  <c r="A3" i="5"/>
  <c r="F3" i="5"/>
  <c r="F2" i="5"/>
  <c r="AT3" i="5"/>
  <c r="AR3" i="5"/>
  <c r="A126" i="1"/>
  <c r="AN2" i="5" s="1"/>
  <c r="A125" i="1"/>
  <c r="AM2" i="5" s="1"/>
  <c r="C127" i="1" l="1"/>
  <c r="B125" i="1"/>
  <c r="B127" i="1" s="1"/>
  <c r="AJ3" i="5"/>
  <c r="AK3" i="5"/>
  <c r="AD3" i="5"/>
  <c r="L3" i="5" l="1"/>
  <c r="AN3" i="5"/>
  <c r="AL3" i="5"/>
  <c r="M3" i="5" l="1"/>
  <c r="Q3" i="5" l="1"/>
  <c r="R3" i="5" l="1"/>
  <c r="S3" i="5" l="1"/>
  <c r="T3" i="5" l="1"/>
  <c r="U3" i="5" l="1"/>
  <c r="AM3" i="5" l="1"/>
  <c r="AO3" i="5"/>
  <c r="AB3" i="5"/>
  <c r="AC3" i="5"/>
  <c r="AE3" i="5"/>
</calcChain>
</file>

<file path=xl/sharedStrings.xml><?xml version="1.0" encoding="utf-8"?>
<sst xmlns="http://schemas.openxmlformats.org/spreadsheetml/2006/main" count="144" uniqueCount="103">
  <si>
    <t>Ce contenu a été rendu accessible par l'Office des personnes handicapées du Québec. Cependant, certains éléments peuvent ne pas répondre pleinement aux exigences des normes d'accessibilité des documents, surtout lorsqu'ils sont utilisés avec des lecteurs d'écran autres que JAWS, qui offre une accessibilité optimale. Si vous éprouvez des difficultés de navigation ou d'accès aux contenus, nous vous invitons à nous écrire un courriel à communications@ophq.gouv.qc.ca. Cette première feuille, Explication, comporte des précisions pour remplir le formulaire qui se trouve dans la deuxième feuille, Formulaire.</t>
  </si>
  <si>
    <t>Rapport financier : précisions</t>
  </si>
  <si>
    <t>1. Les dépenses doivent inclure les taxes, s'il y a lieu.</t>
  </si>
  <si>
    <t xml:space="preserve">2. Décrivez la dépense le plus précisément possible (exemple : pour les ressources humaines, indiquez le salaire, le nombre d'heures, le nombre de semaines). </t>
  </si>
  <si>
    <t>3. Dans la colonne « Prévisionnel indiqué au devis », inscrivez les sommes telles que prévues au devis et pour lesquelles l'entente a été signée.</t>
  </si>
  <si>
    <t xml:space="preserve">4. Les types de revenus sont préprogrammés. Utilisez les flèches pour les afficher. Si votre catégorie ne s'y retrouve pas, inscrivez « autre » et précisez. </t>
  </si>
  <si>
    <t xml:space="preserve">5. Dans les colonnes « Types de revenus » et « Types de dépenses », vous trouverez un menu déroulant. </t>
  </si>
  <si>
    <t xml:space="preserve">6. Les nombres doivent être ajoutés avec une virgule sans quoi un message d'erreur apparaîtra. </t>
  </si>
  <si>
    <t xml:space="preserve">7. Pièces justificatives: il n'est pas obligatoire d'envoyer les pièces justificatives avec le présent formulaire. Toutefois, à la demande de l'analyste-conseil de l'Office, vous devrez fournir les pièces justificatives dans un délai de deux semaines. </t>
  </si>
  <si>
    <t>Fin des précisions</t>
  </si>
  <si>
    <t xml:space="preserve">Le formulaire de rapport financier est divisé en quatre sections. Les parties à remplir par l'administration de l'Office des personnes handicapées du Québec, situées au début et à la fin du formulaire, ne sont pas incluses dans les quatres sections. La première section contient les informations générales. La deuxième section concerne les dépenses. La troisième section présente les revenus et inclut un sommaire budgétaire qui se remplit automatiquement.
La quatrième section est la déclaration qui comprend les noms, dates et signatures. </t>
  </si>
  <si>
    <t>s/o</t>
  </si>
  <si>
    <t xml:space="preserve">Administratif </t>
  </si>
  <si>
    <t xml:space="preserve">Date de réception : </t>
  </si>
  <si>
    <t xml:space="preserve">Code : </t>
  </si>
  <si>
    <t xml:space="preserve">Analyste-conseil : </t>
  </si>
  <si>
    <t xml:space="preserve">Première section : informations générales. </t>
  </si>
  <si>
    <t>Information demandée</t>
  </si>
  <si>
    <t>Inscrire l'information demandée</t>
  </si>
  <si>
    <t xml:space="preserve">Chercheuse ou chercheur principal : </t>
  </si>
  <si>
    <t xml:space="preserve">Institution promotrice : </t>
  </si>
  <si>
    <t xml:space="preserve"> </t>
  </si>
  <si>
    <t xml:space="preserve">Titre du projet subventionné : </t>
  </si>
  <si>
    <t>Rapport financier</t>
  </si>
  <si>
    <t>La deuxième section comprend un tableau sur les dépenses, un texte à écrire pour expliquer les écarts de dépenses et un tableau sur les précisions à apporter.</t>
  </si>
  <si>
    <r>
      <t xml:space="preserve">Dépenses 
</t>
    </r>
    <r>
      <rPr>
        <b/>
        <sz val="12"/>
        <color theme="1"/>
        <rFont val="Arial"/>
        <family val="2"/>
      </rPr>
      <t>Dans « Descriptif précis de la dépense », veuillez indiquer par exemple, pour les ressources humaines, le salaire, le nombre d'heures, le nombre de semaines.</t>
    </r>
  </si>
  <si>
    <t>Types de dépenses</t>
  </si>
  <si>
    <t>Descriptif précis de la dépense</t>
  </si>
  <si>
    <t>Prévisionnel indiqué au devis</t>
  </si>
  <si>
    <t>Réel au rapport d'étape</t>
  </si>
  <si>
    <t>Réel au rapport final</t>
  </si>
  <si>
    <t>Frais de déplacement</t>
  </si>
  <si>
    <t>Frais de communication</t>
  </si>
  <si>
    <t>Bourses versées</t>
  </si>
  <si>
    <t>Ressources humaines</t>
  </si>
  <si>
    <t>Honoraires professionnels de consultant</t>
  </si>
  <si>
    <t>Compensation des partenaires</t>
  </si>
  <si>
    <t>Compensation des participants</t>
  </si>
  <si>
    <t>Achat d'équipement</t>
  </si>
  <si>
    <t>Frais indirects de la recherche</t>
  </si>
  <si>
    <t>Matériel et fourniture de bureau</t>
  </si>
  <si>
    <t>Frais d'hébergement</t>
  </si>
  <si>
    <t>Services informatiques</t>
  </si>
  <si>
    <t>Autres</t>
  </si>
  <si>
    <t>Total des dépenses</t>
  </si>
  <si>
    <t xml:space="preserve">Explication : nous vous invitons à préciser les écarts majeurs entre les dépenses prévisionnelles au devis et les dépenses réelles. </t>
  </si>
  <si>
    <t>Précisions sur les embauches et les bourses : les lignes 73 , 74 et 76 incluent les personnes handicapées.</t>
  </si>
  <si>
    <t>Type de données</t>
  </si>
  <si>
    <t>Nombre</t>
  </si>
  <si>
    <t>Nombre de personnes non étudiantes embauchées :</t>
  </si>
  <si>
    <t>Nombre d'étudiantes et étudiants embauchés :</t>
  </si>
  <si>
    <t>Nombre de personnes ou étudiantes et étudiants handicapés embauchés :</t>
  </si>
  <si>
    <t>Nombre de bourses octroyées au total :</t>
  </si>
  <si>
    <t xml:space="preserve">Nombre de bourses octroyées à des étudiantes et étudiants handicapés : </t>
  </si>
  <si>
    <t>Troisième section. Elle comprend le tableau sur les revenus, celui sur le sommaire budgétaire et un texte à écrire pour les explications à apporter.</t>
  </si>
  <si>
    <t>Revenus</t>
  </si>
  <si>
    <t>Types de revenus</t>
  </si>
  <si>
    <t>Descriptif précis du revenu</t>
  </si>
  <si>
    <t>Confirmé et à recevoir</t>
  </si>
  <si>
    <t>Confirmé et reçu</t>
  </si>
  <si>
    <t>Confirmé total</t>
  </si>
  <si>
    <t>OPHQ</t>
  </si>
  <si>
    <t>REPAR</t>
  </si>
  <si>
    <t>FRIS</t>
  </si>
  <si>
    <t>Fonds de recherche</t>
  </si>
  <si>
    <t>Philanthropique</t>
  </si>
  <si>
    <t>Subvention gouvernementale</t>
  </si>
  <si>
    <t>Université</t>
  </si>
  <si>
    <t>Contribution du chercheur</t>
  </si>
  <si>
    <t>Contribution monétaire du milieu</t>
  </si>
  <si>
    <t>Estimé de la contribution en nature du milieu</t>
  </si>
  <si>
    <t>Autres, précisez:</t>
  </si>
  <si>
    <t>…</t>
  </si>
  <si>
    <t>Total des revenus</t>
  </si>
  <si>
    <t>Sommaire budgétaire</t>
  </si>
  <si>
    <t>Prévisionnel</t>
  </si>
  <si>
    <t>Surplus/déficit du projet</t>
  </si>
  <si>
    <t xml:space="preserve">Explication : préciser au besoin l'écart entre les revenus et les dépenses ou toutes informations complémentaires nécessaires à la compréhension du rapport financier. </t>
  </si>
  <si>
    <t>Quatrième section, la déclaration à compléter et à signer par la personne responsable des finances de l'institution et par la chercheuse ou le chercheur ou la personne professionnelle de recherche principale. Les zones d'éditions se trouvent dans la colonne B.</t>
  </si>
  <si>
    <t>Déclaration</t>
  </si>
  <si>
    <t>Complété par la personne responsable des finances de l'institution.</t>
  </si>
  <si>
    <t>Je déclare que tous les renseignements contenus dans ce rapport financier sont véridiques et complets.</t>
  </si>
  <si>
    <t xml:space="preserve">Nom </t>
  </si>
  <si>
    <t>Signature</t>
  </si>
  <si>
    <t>Date (année, mois, jour)</t>
  </si>
  <si>
    <t>Complété par la chercheuse ou le chercheur ou la personne professionnelle de recherche principale.</t>
  </si>
  <si>
    <t>=B7</t>
  </si>
  <si>
    <t>La section suivante est reservée à l'administration.</t>
  </si>
  <si>
    <t>Analyse du formulaire</t>
  </si>
  <si>
    <t>Complété par l'analyste-conseil responsable du suivi du projet à l'Office.</t>
  </si>
  <si>
    <t>Nom</t>
  </si>
  <si>
    <t>=B5</t>
  </si>
  <si>
    <t>Fin du formulaire</t>
  </si>
  <si>
    <t>Types</t>
  </si>
  <si>
    <t>Revenu</t>
  </si>
  <si>
    <t>Chiffres</t>
  </si>
  <si>
    <t>Location d'équipement</t>
  </si>
  <si>
    <t>Type de dépenses au bilan final</t>
  </si>
  <si>
    <t>Statistiques</t>
  </si>
  <si>
    <t>Sommaire</t>
  </si>
  <si>
    <t>Signature responsable financier</t>
  </si>
  <si>
    <t>Signature chercheur</t>
  </si>
  <si>
    <t>Signature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</si>
</sst>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20">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i/>
      <sz val="12"/>
      <color theme="1"/>
      <name val="Arial"/>
      <family val="2"/>
    </font>
    <font>
      <b/>
      <sz val="28"/>
      <color theme="1"/>
      <name val="Arial"/>
      <family val="2"/>
    </font>
    <font>
      <b/>
      <sz val="24"/>
      <color theme="1"/>
      <name val="Arial"/>
      <family val="2"/>
    </font>
    <font>
      <sz val="12"/>
      <name val="Arial"/>
      <family val="2"/>
    </font>
    <font>
      <b/>
      <sz val="12"/>
      <name val="Arial"/>
      <family val="2"/>
    </font>
    <font>
      <sz val="12"/>
      <color theme="0"/>
      <name val="Arial"/>
      <family val="2"/>
    </font>
    <font>
      <b/>
      <sz val="14"/>
      <color theme="1"/>
      <name val="Arial"/>
      <family val="2"/>
    </font>
    <font>
      <sz val="8"/>
      <color theme="0"/>
      <name val="Arial"/>
      <family val="2"/>
    </font>
    <font>
      <sz val="11"/>
      <color theme="0"/>
      <name val="Calibri"/>
      <family val="2"/>
      <scheme val="minor"/>
    </font>
    <font>
      <b/>
      <sz val="12"/>
      <color theme="0"/>
      <name val="Arial"/>
      <family val="2"/>
    </font>
    <font>
      <b/>
      <sz val="12"/>
      <color theme="4" tint="-0.249977111117893"/>
      <name val="Arial"/>
      <family val="2"/>
    </font>
    <font>
      <sz val="12"/>
      <color theme="4" tint="-0.249977111117893"/>
      <name val="Arial"/>
      <family val="2"/>
    </font>
    <font>
      <b/>
      <sz val="28"/>
      <color theme="0"/>
      <name val="Arial"/>
      <family val="2"/>
    </font>
    <font>
      <i/>
      <sz val="12"/>
      <color theme="0"/>
      <name val="Arial"/>
      <family val="2"/>
    </font>
    <font>
      <sz val="12"/>
      <color theme="4" tint="0.7999816888943144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249977111117893"/>
        <bgColor indexed="64"/>
      </patternFill>
    </fill>
  </fills>
  <borders count="22">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indexed="64"/>
      </top>
      <bottom style="thin">
        <color indexed="64"/>
      </bottom>
      <diagonal/>
    </border>
    <border>
      <left/>
      <right/>
      <top/>
      <bottom style="medium">
        <color indexed="64"/>
      </bottom>
      <diagonal/>
    </border>
    <border>
      <left/>
      <right style="thin">
        <color auto="1"/>
      </right>
      <top/>
      <bottom/>
      <diagonal/>
    </border>
    <border>
      <left/>
      <right/>
      <top style="medium">
        <color indexed="64"/>
      </top>
      <bottom style="medium">
        <color indexed="64"/>
      </bottom>
      <diagonal/>
    </border>
    <border>
      <left style="thin">
        <color indexed="64"/>
      </left>
      <right/>
      <top style="thin">
        <color auto="1"/>
      </top>
      <bottom style="thin">
        <color auto="1"/>
      </bottom>
      <diagonal/>
    </border>
    <border>
      <left style="thin">
        <color indexed="64"/>
      </left>
      <right/>
      <top/>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151">
    <xf numFmtId="0" fontId="0" fillId="0" borderId="0" xfId="0"/>
    <xf numFmtId="0" fontId="2" fillId="0" borderId="0" xfId="0" applyFont="1"/>
    <xf numFmtId="49" fontId="0" fillId="0" borderId="0" xfId="0" applyNumberFormat="1"/>
    <xf numFmtId="2" fontId="0" fillId="0" borderId="0" xfId="0" applyNumberFormat="1"/>
    <xf numFmtId="164" fontId="0" fillId="0" borderId="0" xfId="0" applyNumberFormat="1"/>
    <xf numFmtId="49" fontId="0" fillId="0" borderId="0" xfId="2" applyNumberFormat="1" applyFont="1"/>
    <xf numFmtId="0" fontId="3"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wrapText="1"/>
    </xf>
    <xf numFmtId="164" fontId="3" fillId="0" borderId="2" xfId="1" applyFont="1" applyBorder="1" applyAlignment="1" applyProtection="1">
      <alignment horizontal="right" vertical="center" wrapText="1"/>
      <protection locked="0"/>
    </xf>
    <xf numFmtId="164" fontId="3" fillId="0" borderId="0" xfId="1" applyFont="1" applyBorder="1" applyAlignment="1" applyProtection="1">
      <alignment horizontal="right" vertical="center" wrapText="1"/>
      <protection locked="0"/>
    </xf>
    <xf numFmtId="0" fontId="3" fillId="0" borderId="6" xfId="0" applyFont="1" applyBorder="1" applyAlignment="1" applyProtection="1">
      <alignment vertical="center" wrapText="1"/>
      <protection locked="0"/>
    </xf>
    <xf numFmtId="49" fontId="3" fillId="0" borderId="6" xfId="0" applyNumberFormat="1"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0" xfId="0" applyFont="1" applyAlignment="1">
      <alignment horizontal="center" wrapText="1"/>
    </xf>
    <xf numFmtId="0" fontId="6" fillId="0" borderId="0" xfId="0" applyFont="1" applyAlignment="1">
      <alignment horizontal="center" vertical="center" wrapText="1"/>
    </xf>
    <xf numFmtId="0" fontId="8" fillId="0" borderId="0" xfId="0" applyFont="1" applyAlignment="1">
      <alignment wrapText="1"/>
    </xf>
    <xf numFmtId="164" fontId="3" fillId="0" borderId="9" xfId="1" applyFont="1" applyBorder="1" applyAlignment="1" applyProtection="1">
      <alignment horizontal="right"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3" fillId="0" borderId="0" xfId="0" applyFont="1" applyAlignment="1" applyProtection="1">
      <alignment horizontal="center" vertical="center" wrapText="1"/>
      <protection locked="0"/>
    </xf>
    <xf numFmtId="49" fontId="3" fillId="0" borderId="0" xfId="0" applyNumberFormat="1" applyFont="1" applyAlignment="1">
      <alignment wrapText="1"/>
    </xf>
    <xf numFmtId="164" fontId="3" fillId="0" borderId="0" xfId="1" applyFont="1" applyBorder="1" applyAlignment="1" applyProtection="1">
      <alignment horizontal="right" vertical="center" wrapText="1"/>
    </xf>
    <xf numFmtId="0" fontId="8" fillId="0" borderId="0" xfId="0" applyFont="1" applyAlignment="1">
      <alignment horizontal="center" wrapText="1"/>
    </xf>
    <xf numFmtId="0" fontId="8" fillId="7" borderId="0" xfId="0" applyFont="1" applyFill="1" applyAlignment="1">
      <alignment vertical="center" wrapText="1"/>
    </xf>
    <xf numFmtId="164" fontId="9" fillId="0" borderId="0" xfId="1" applyFont="1" applyFill="1" applyBorder="1" applyAlignment="1" applyProtection="1">
      <alignment horizontal="right" vertical="center" wrapText="1"/>
    </xf>
    <xf numFmtId="0" fontId="3" fillId="0" borderId="6" xfId="0" applyFont="1" applyBorder="1" applyAlignment="1">
      <alignment wrapText="1"/>
    </xf>
    <xf numFmtId="49" fontId="3" fillId="0" borderId="6" xfId="0" applyNumberFormat="1" applyFont="1" applyBorder="1" applyAlignment="1">
      <alignment wrapText="1"/>
    </xf>
    <xf numFmtId="0" fontId="4" fillId="0" borderId="0" xfId="0" applyFont="1" applyAlignment="1">
      <alignment vertical="center" wrapText="1"/>
    </xf>
    <xf numFmtId="0" fontId="3" fillId="0" borderId="0" xfId="0" applyFont="1" applyAlignment="1" applyProtection="1">
      <alignment vertical="top" wrapText="1"/>
      <protection locked="0"/>
    </xf>
    <xf numFmtId="0" fontId="3" fillId="0" borderId="0" xfId="0" applyFont="1" applyAlignment="1" applyProtection="1">
      <alignment horizontal="center" wrapText="1"/>
      <protection locked="0"/>
    </xf>
    <xf numFmtId="49" fontId="3" fillId="0" borderId="0" xfId="0" applyNumberFormat="1" applyFont="1" applyAlignment="1" applyProtection="1">
      <alignment horizontal="center" vertical="top" wrapText="1"/>
      <protection locked="0"/>
    </xf>
    <xf numFmtId="0" fontId="3" fillId="0" borderId="0" xfId="0" applyFont="1" applyAlignment="1" applyProtection="1">
      <alignment horizontal="center" vertical="top" wrapText="1"/>
      <protection locked="0"/>
    </xf>
    <xf numFmtId="49" fontId="3" fillId="0" borderId="0" xfId="0" applyNumberFormat="1" applyFont="1" applyAlignment="1" applyProtection="1">
      <alignment horizontal="left" vertical="top" wrapText="1"/>
      <protection locked="0"/>
    </xf>
    <xf numFmtId="49" fontId="3" fillId="0" borderId="0" xfId="0" applyNumberFormat="1" applyFont="1" applyAlignment="1">
      <alignment horizontal="center" wrapText="1"/>
    </xf>
    <xf numFmtId="164" fontId="14" fillId="9" borderId="4" xfId="1" applyFont="1" applyFill="1" applyBorder="1" applyAlignment="1" applyProtection="1">
      <alignment horizontal="right" vertical="center" wrapText="1"/>
    </xf>
    <xf numFmtId="0" fontId="15" fillId="9" borderId="4" xfId="0" applyFont="1" applyFill="1" applyBorder="1" applyAlignment="1">
      <alignment horizontal="center" vertical="center" wrapText="1"/>
    </xf>
    <xf numFmtId="0" fontId="12" fillId="0" borderId="0" xfId="0" applyFont="1" applyAlignment="1">
      <alignment horizontal="left" vertical="center" wrapText="1" indent="1"/>
    </xf>
    <xf numFmtId="0" fontId="13" fillId="0" borderId="0" xfId="0" applyFont="1" applyAlignment="1">
      <alignment horizontal="left" indent="1"/>
    </xf>
    <xf numFmtId="0" fontId="3" fillId="0" borderId="0" xfId="0" applyFont="1" applyAlignment="1">
      <alignment horizontal="left" vertical="center" wrapText="1" indent="1"/>
    </xf>
    <xf numFmtId="0" fontId="10" fillId="0" borderId="0" xfId="0" applyFont="1" applyAlignment="1">
      <alignment horizontal="left" vertical="center" wrapText="1" indent="1"/>
    </xf>
    <xf numFmtId="0" fontId="4" fillId="0" borderId="11" xfId="0" applyFont="1" applyBorder="1" applyAlignment="1">
      <alignment horizontal="left" vertical="center" wrapText="1" indent="1"/>
    </xf>
    <xf numFmtId="0" fontId="10" fillId="0" borderId="10" xfId="0" applyFont="1" applyBorder="1" applyAlignment="1" applyProtection="1">
      <alignment horizontal="left" vertical="center" wrapText="1" indent="1"/>
      <protection locked="0"/>
    </xf>
    <xf numFmtId="0" fontId="4" fillId="0" borderId="10" xfId="0" applyFont="1" applyBorder="1" applyAlignment="1">
      <alignment horizontal="left" vertical="center" wrapText="1" indent="1"/>
    </xf>
    <xf numFmtId="0" fontId="5" fillId="0" borderId="10" xfId="0" applyFont="1" applyBorder="1" applyAlignment="1">
      <alignment horizontal="left" vertical="center" wrapText="1" indent="1"/>
    </xf>
    <xf numFmtId="0" fontId="3" fillId="0" borderId="10" xfId="0" applyFont="1" applyBorder="1" applyAlignment="1">
      <alignment horizontal="left" vertical="center" wrapText="1" indent="1"/>
    </xf>
    <xf numFmtId="0" fontId="4" fillId="6" borderId="9" xfId="0" applyFont="1" applyFill="1" applyBorder="1" applyAlignment="1">
      <alignment horizontal="left" vertical="center" wrapText="1" indent="1"/>
    </xf>
    <xf numFmtId="0" fontId="3" fillId="0" borderId="10" xfId="0" applyFont="1" applyBorder="1" applyAlignment="1">
      <alignment horizontal="center" wrapText="1"/>
    </xf>
    <xf numFmtId="0" fontId="8" fillId="8" borderId="3"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14" fillId="9" borderId="12" xfId="0" applyFont="1" applyFill="1" applyBorder="1" applyAlignment="1">
      <alignment horizontal="left" vertical="center" wrapText="1" indent="1"/>
    </xf>
    <xf numFmtId="164" fontId="14" fillId="9" borderId="16" xfId="1" applyFont="1" applyFill="1" applyBorder="1" applyAlignment="1" applyProtection="1">
      <alignment horizontal="right" vertical="center" wrapText="1"/>
    </xf>
    <xf numFmtId="0" fontId="16" fillId="9" borderId="16" xfId="0" applyFont="1" applyFill="1" applyBorder="1" applyAlignment="1">
      <alignment horizontal="center" vertical="center" wrapText="1"/>
    </xf>
    <xf numFmtId="164" fontId="14" fillId="9" borderId="11" xfId="0" applyNumberFormat="1" applyFont="1" applyFill="1" applyBorder="1" applyAlignment="1">
      <alignment horizontal="center" vertical="center" wrapText="1"/>
    </xf>
    <xf numFmtId="0" fontId="6" fillId="0" borderId="0" xfId="0" applyFont="1" applyAlignment="1">
      <alignment horizontal="left" wrapText="1" indent="1"/>
    </xf>
    <xf numFmtId="0" fontId="3" fillId="0" borderId="10" xfId="0" applyFont="1" applyBorder="1" applyAlignment="1" applyProtection="1">
      <alignment horizontal="center" vertical="top"/>
      <protection locked="0"/>
    </xf>
    <xf numFmtId="0" fontId="10" fillId="0" borderId="10" xfId="0" applyFont="1" applyBorder="1" applyAlignment="1">
      <alignment horizontal="left" vertical="center" wrapText="1" indent="1"/>
    </xf>
    <xf numFmtId="0" fontId="3" fillId="0" borderId="8" xfId="0" applyFont="1" applyBorder="1" applyAlignment="1">
      <alignment horizontal="center" wrapText="1"/>
    </xf>
    <xf numFmtId="0" fontId="3" fillId="0" borderId="8" xfId="0" applyFont="1" applyBorder="1" applyAlignment="1">
      <alignment horizontal="center" vertical="center" wrapText="1"/>
    </xf>
    <xf numFmtId="0" fontId="13" fillId="0" borderId="0" xfId="0" applyFont="1"/>
    <xf numFmtId="0" fontId="17"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wrapText="1"/>
    </xf>
    <xf numFmtId="0" fontId="14" fillId="0" borderId="0" xfId="0" applyFont="1" applyAlignment="1">
      <alignment vertical="center" wrapText="1"/>
    </xf>
    <xf numFmtId="0" fontId="18" fillId="0" borderId="0" xfId="0" applyFont="1" applyAlignment="1">
      <alignment vertical="center" wrapText="1"/>
    </xf>
    <xf numFmtId="0" fontId="19" fillId="6" borderId="5" xfId="0" applyFont="1" applyFill="1" applyBorder="1" applyAlignment="1">
      <alignment horizontal="center" wrapText="1"/>
    </xf>
    <xf numFmtId="0" fontId="10"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10" fillId="0" borderId="0" xfId="0" applyFont="1" applyAlignment="1">
      <alignment horizontal="left" indent="1"/>
    </xf>
    <xf numFmtId="0" fontId="4" fillId="6" borderId="0" xfId="0" applyFont="1" applyFill="1" applyAlignment="1">
      <alignment horizontal="left" vertical="center" indent="1"/>
    </xf>
    <xf numFmtId="0" fontId="3" fillId="0" borderId="0" xfId="0" applyFont="1" applyAlignment="1">
      <alignment horizontal="left" indent="1"/>
    </xf>
    <xf numFmtId="0" fontId="7" fillId="0" borderId="0" xfId="0" applyFont="1" applyAlignment="1">
      <alignment horizontal="center" vertical="center" wrapText="1"/>
    </xf>
    <xf numFmtId="1" fontId="3" fillId="0" borderId="0" xfId="0" applyNumberFormat="1"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Alignment="1" applyProtection="1">
      <alignment vertical="center" wrapText="1"/>
      <protection locked="0"/>
    </xf>
    <xf numFmtId="0" fontId="3" fillId="7" borderId="0" xfId="0" applyFont="1" applyFill="1" applyAlignment="1">
      <alignment wrapText="1"/>
    </xf>
    <xf numFmtId="164" fontId="3" fillId="0" borderId="1" xfId="1" applyFont="1" applyBorder="1" applyAlignment="1" applyProtection="1">
      <alignment horizontal="center" vertical="center" wrapText="1"/>
      <protection locked="0"/>
    </xf>
    <xf numFmtId="164" fontId="14" fillId="9" borderId="0" xfId="1" applyFont="1" applyFill="1" applyBorder="1" applyAlignment="1" applyProtection="1">
      <alignment horizontal="right" vertical="center" wrapText="1"/>
    </xf>
    <xf numFmtId="164" fontId="3" fillId="0" borderId="0" xfId="0" applyNumberFormat="1" applyFont="1" applyAlignment="1">
      <alignment wrapText="1"/>
    </xf>
    <xf numFmtId="164" fontId="9" fillId="0" borderId="0" xfId="0" applyNumberFormat="1" applyFont="1" applyAlignment="1">
      <alignment vertical="center" wrapText="1"/>
    </xf>
    <xf numFmtId="15" fontId="3" fillId="0" borderId="0" xfId="0" applyNumberFormat="1" applyFont="1" applyAlignment="1" applyProtection="1">
      <alignment vertical="top" wrapText="1"/>
      <protection locked="0"/>
    </xf>
    <xf numFmtId="15" fontId="3" fillId="0" borderId="0" xfId="0" applyNumberFormat="1" applyFont="1" applyAlignment="1" applyProtection="1">
      <alignment vertical="center" wrapText="1"/>
      <protection locked="0"/>
    </xf>
    <xf numFmtId="0" fontId="14" fillId="0" borderId="0" xfId="0" applyFont="1" applyAlignment="1">
      <alignment horizontal="left" vertical="center" wrapText="1" indent="1"/>
    </xf>
    <xf numFmtId="0" fontId="3" fillId="5" borderId="18" xfId="0" applyFont="1" applyFill="1" applyBorder="1" applyAlignment="1" applyProtection="1">
      <alignment horizontal="left" vertical="center" wrapText="1"/>
      <protection locked="0"/>
    </xf>
    <xf numFmtId="49" fontId="3" fillId="5" borderId="19" xfId="0" applyNumberFormat="1" applyFont="1" applyFill="1" applyBorder="1" applyAlignment="1" applyProtection="1">
      <alignment horizontal="left" vertical="center" wrapText="1"/>
      <protection locked="0"/>
    </xf>
    <xf numFmtId="14" fontId="3" fillId="5" borderId="20" xfId="0" applyNumberFormat="1" applyFont="1" applyFill="1" applyBorder="1" applyAlignment="1" applyProtection="1">
      <alignment horizontal="left" vertical="center" wrapText="1"/>
      <protection locked="0"/>
    </xf>
    <xf numFmtId="0" fontId="11" fillId="0" borderId="17" xfId="0" applyFont="1" applyBorder="1" applyAlignment="1">
      <alignment horizontal="left" vertical="center" wrapText="1" indent="1"/>
    </xf>
    <xf numFmtId="0" fontId="10" fillId="0" borderId="14" xfId="0" applyFont="1" applyBorder="1" applyAlignment="1">
      <alignment horizontal="center" wrapText="1"/>
    </xf>
    <xf numFmtId="0" fontId="3" fillId="0" borderId="21" xfId="0" applyFont="1" applyBorder="1" applyAlignment="1">
      <alignment horizontal="left" vertical="center" wrapText="1" indent="1"/>
    </xf>
    <xf numFmtId="0" fontId="10" fillId="7" borderId="4"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7" fillId="6" borderId="11" xfId="0" applyFont="1" applyFill="1" applyBorder="1" applyAlignment="1">
      <alignment horizontal="left" vertical="center" wrapText="1" indent="1"/>
    </xf>
    <xf numFmtId="0" fontId="7" fillId="6" borderId="4" xfId="0" applyFont="1" applyFill="1" applyBorder="1" applyAlignment="1">
      <alignment horizontal="center" vertical="center" wrapText="1"/>
    </xf>
    <xf numFmtId="0" fontId="7" fillId="6" borderId="12" xfId="0" applyFont="1" applyFill="1" applyBorder="1" applyAlignment="1">
      <alignment horizontal="center" vertical="center" wrapText="1"/>
    </xf>
    <xf numFmtId="164" fontId="3" fillId="0" borderId="4" xfId="1" applyFont="1" applyBorder="1" applyAlignment="1" applyProtection="1">
      <alignment horizontal="center" vertical="center" wrapText="1"/>
      <protection locked="0"/>
    </xf>
    <xf numFmtId="164" fontId="3" fillId="0" borderId="4" xfId="1" applyFont="1" applyBorder="1" applyAlignment="1" applyProtection="1">
      <alignment horizontal="right" vertical="center" wrapText="1"/>
      <protection locked="0"/>
    </xf>
    <xf numFmtId="164" fontId="3" fillId="0" borderId="4" xfId="1" applyFont="1" applyBorder="1" applyAlignment="1" applyProtection="1">
      <alignment horizontal="right" vertical="center" wrapText="1"/>
    </xf>
    <xf numFmtId="0" fontId="10" fillId="0" borderId="4" xfId="0" applyFont="1" applyBorder="1" applyAlignment="1">
      <alignment horizontal="center" wrapText="1"/>
    </xf>
    <xf numFmtId="164" fontId="3" fillId="7" borderId="4" xfId="1" applyFont="1" applyFill="1" applyBorder="1" applyAlignment="1" applyProtection="1">
      <alignment horizontal="center" vertical="top" wrapText="1"/>
      <protection locked="0"/>
    </xf>
    <xf numFmtId="164" fontId="3" fillId="7" borderId="4" xfId="1" applyFont="1" applyFill="1" applyBorder="1" applyAlignment="1" applyProtection="1">
      <alignment horizontal="right" vertical="center" wrapText="1"/>
      <protection locked="0"/>
    </xf>
    <xf numFmtId="0" fontId="3" fillId="0" borderId="1" xfId="0" applyFont="1" applyBorder="1" applyAlignment="1" applyProtection="1">
      <alignment horizontal="left" wrapText="1"/>
      <protection locked="0"/>
    </xf>
    <xf numFmtId="0" fontId="10" fillId="7" borderId="3" xfId="0" applyFont="1" applyFill="1" applyBorder="1" applyAlignment="1" applyProtection="1">
      <alignment horizontal="left" vertical="center" wrapText="1"/>
      <protection locked="0"/>
    </xf>
    <xf numFmtId="0" fontId="3" fillId="0" borderId="11" xfId="0" applyFont="1" applyBorder="1" applyAlignment="1">
      <alignment horizontal="left" vertical="center" wrapText="1"/>
    </xf>
    <xf numFmtId="164" fontId="9" fillId="6" borderId="11" xfId="1" applyFont="1" applyFill="1" applyBorder="1" applyAlignment="1" applyProtection="1">
      <alignment horizontal="right" vertical="center" wrapText="1"/>
    </xf>
    <xf numFmtId="0" fontId="10" fillId="7" borderId="1" xfId="0" applyFont="1" applyFill="1" applyBorder="1" applyAlignment="1" applyProtection="1">
      <alignment horizontal="left" vertical="center" wrapText="1" indent="1"/>
      <protection locked="0"/>
    </xf>
    <xf numFmtId="0" fontId="13" fillId="7" borderId="0" xfId="0" applyFont="1" applyFill="1" applyAlignment="1">
      <alignment horizontal="left" indent="1"/>
    </xf>
    <xf numFmtId="0" fontId="13" fillId="7" borderId="0" xfId="0" applyFont="1" applyFill="1"/>
    <xf numFmtId="0" fontId="4" fillId="0" borderId="4" xfId="0" applyFont="1" applyBorder="1" applyAlignment="1">
      <alignment horizontal="left" vertical="center" wrapText="1" indent="1"/>
    </xf>
    <xf numFmtId="0" fontId="14" fillId="7" borderId="0" xfId="0" applyFont="1" applyFill="1" applyAlignment="1">
      <alignment horizontal="left" vertical="center" wrapText="1"/>
    </xf>
    <xf numFmtId="164" fontId="3" fillId="0" borderId="11" xfId="0" applyNumberFormat="1" applyFont="1" applyBorder="1" applyAlignment="1">
      <alignment horizontal="center" wrapText="1"/>
    </xf>
    <xf numFmtId="0" fontId="3" fillId="0" borderId="4" xfId="0" applyFont="1" applyBorder="1" applyAlignment="1">
      <alignment horizontal="left" vertical="center" wrapText="1" indent="1"/>
    </xf>
    <xf numFmtId="0" fontId="14" fillId="9" borderId="4" xfId="0" applyFont="1" applyFill="1" applyBorder="1" applyAlignment="1">
      <alignment horizontal="left" vertical="center" wrapText="1" indent="1"/>
    </xf>
    <xf numFmtId="0" fontId="9" fillId="6" borderId="0" xfId="0" applyFont="1" applyFill="1" applyAlignment="1">
      <alignment horizontal="left" vertical="center" wrapText="1" indent="1"/>
    </xf>
    <xf numFmtId="0" fontId="9" fillId="6" borderId="10" xfId="0" applyFont="1" applyFill="1" applyBorder="1" applyAlignment="1">
      <alignment horizontal="center" vertical="center" wrapText="1"/>
    </xf>
    <xf numFmtId="0" fontId="13" fillId="0" borderId="3" xfId="0" applyFont="1" applyBorder="1" applyAlignment="1">
      <alignment horizontal="left" indent="1"/>
    </xf>
    <xf numFmtId="0" fontId="13" fillId="0" borderId="4" xfId="0" applyFont="1" applyBorder="1" applyAlignment="1">
      <alignment horizontal="left" indent="1"/>
    </xf>
    <xf numFmtId="0" fontId="3" fillId="0" borderId="0" xfId="0" applyFont="1" applyAlignment="1">
      <alignment horizontal="left" vertical="center"/>
    </xf>
    <xf numFmtId="0" fontId="3" fillId="0" borderId="3" xfId="0" applyFont="1" applyBorder="1" applyAlignment="1" applyProtection="1">
      <alignment wrapText="1"/>
      <protection locked="0"/>
    </xf>
    <xf numFmtId="164" fontId="3" fillId="0" borderId="15" xfId="1" applyFont="1" applyBorder="1" applyAlignment="1" applyProtection="1">
      <alignment horizontal="right" wrapText="1"/>
      <protection locked="0"/>
    </xf>
    <xf numFmtId="164" fontId="3" fillId="0" borderId="2" xfId="1" applyFont="1" applyBorder="1" applyAlignment="1" applyProtection="1">
      <alignment horizontal="right" wrapText="1"/>
      <protection locked="0"/>
    </xf>
    <xf numFmtId="0" fontId="3" fillId="0" borderId="13" xfId="0" applyFont="1" applyBorder="1" applyAlignment="1" applyProtection="1">
      <alignment horizontal="left" wrapText="1" indent="1"/>
      <protection locked="0"/>
    </xf>
    <xf numFmtId="0" fontId="3" fillId="0" borderId="5" xfId="0" applyFont="1" applyBorder="1" applyAlignment="1" applyProtection="1">
      <alignment horizontal="left" wrapText="1" indent="1"/>
      <protection locked="0"/>
    </xf>
    <xf numFmtId="0" fontId="3" fillId="0" borderId="15"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164" fontId="3" fillId="0" borderId="2" xfId="1" applyFont="1" applyBorder="1" applyAlignment="1" applyProtection="1">
      <alignment horizontal="center" vertical="center" wrapText="1"/>
      <protection locked="0"/>
    </xf>
    <xf numFmtId="164" fontId="3" fillId="0" borderId="5" xfId="1" applyFont="1" applyBorder="1" applyAlignment="1" applyProtection="1">
      <alignment horizontal="center" vertical="center" wrapText="1"/>
      <protection locked="0"/>
    </xf>
    <xf numFmtId="164" fontId="3" fillId="0" borderId="15" xfId="1" applyFont="1" applyBorder="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15" fontId="3"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9" fillId="6" borderId="9" xfId="0" applyFont="1" applyFill="1" applyBorder="1" applyAlignment="1">
      <alignment horizontal="left" vertical="center" wrapText="1" indent="1"/>
    </xf>
    <xf numFmtId="0" fontId="9" fillId="6" borderId="1" xfId="0" applyFont="1" applyFill="1" applyBorder="1" applyAlignment="1">
      <alignment horizontal="left" vertical="center" wrapText="1" indent="1"/>
    </xf>
    <xf numFmtId="0" fontId="9" fillId="6" borderId="5" xfId="0" applyFont="1" applyFill="1" applyBorder="1" applyAlignment="1">
      <alignment horizontal="left" vertical="center" wrapText="1" indent="1"/>
    </xf>
    <xf numFmtId="0" fontId="7" fillId="6" borderId="11" xfId="0"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0" fontId="7" fillId="6" borderId="12" xfId="0" applyFont="1" applyFill="1" applyBorder="1" applyAlignment="1">
      <alignment horizontal="left" vertical="center" wrapText="1" indent="1"/>
    </xf>
    <xf numFmtId="49" fontId="3" fillId="0" borderId="10"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7" xfId="0" applyNumberFormat="1" applyFont="1" applyBorder="1" applyAlignment="1">
      <alignment horizontal="left" vertical="top" wrapText="1"/>
    </xf>
    <xf numFmtId="0" fontId="9" fillId="6" borderId="10" xfId="0" applyFont="1" applyFill="1" applyBorder="1" applyAlignment="1">
      <alignment horizontal="left" vertical="center" wrapText="1" indent="1"/>
    </xf>
    <xf numFmtId="0" fontId="9" fillId="6" borderId="7" xfId="0" applyFont="1" applyFill="1" applyBorder="1" applyAlignment="1">
      <alignment horizontal="left" vertical="center" wrapText="1" indent="1"/>
    </xf>
    <xf numFmtId="0" fontId="9" fillId="6" borderId="15" xfId="0" applyFont="1" applyFill="1" applyBorder="1" applyAlignment="1">
      <alignment horizontal="left" vertical="center" wrapText="1" indent="1"/>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cellXfs>
  <cellStyles count="3">
    <cellStyle name="Milliers" xfId="2" builtinId="3"/>
    <cellStyle name="Monétaire" xfId="1" builtinId="4"/>
    <cellStyle name="Normal" xfId="0" builtinId="0"/>
  </cellStyles>
  <dxfs count="23">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top style="thin">
          <color auto="1"/>
        </top>
        <bottom/>
        <vertical/>
        <horizontal/>
      </border>
    </dxf>
    <dxf>
      <font>
        <b/>
        <i val="0"/>
        <strike val="0"/>
        <condense val="0"/>
        <extend val="0"/>
        <outline val="0"/>
        <shadow val="0"/>
        <u val="none"/>
        <vertAlign val="baseline"/>
        <sz val="12"/>
        <color theme="1"/>
        <name val="Arial"/>
        <family val="2"/>
        <scheme val="none"/>
      </font>
      <alignment horizontal="left" vertical="center" textRotation="0" wrapText="1" indent="1" justifyLastLine="0" shrinkToFit="0" readingOrder="0"/>
      <border diagonalUp="0" diagonalDown="0">
        <left/>
        <right/>
        <top style="thin">
          <color auto="1"/>
        </top>
        <bottom/>
        <vertical/>
        <horizontal/>
      </border>
    </dxf>
    <dxf>
      <border outline="0">
        <left style="thin">
          <color indexed="64"/>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1"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left style="thin">
          <color indexed="64"/>
        </left>
        <right/>
        <top style="thin">
          <color auto="1"/>
        </top>
        <bottom style="thin">
          <color auto="1"/>
        </bottom>
        <vertical/>
        <horizontal/>
      </border>
      <protection locked="1" hidden="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1" justifyLastLine="0" shrinkToFit="0" readingOrder="0"/>
      <border diagonalUp="0" diagonalDown="0">
        <left/>
        <right style="thin">
          <color auto="1"/>
        </right>
        <top style="thin">
          <color indexed="64"/>
        </top>
        <bottom style="thin">
          <color indexed="64"/>
        </bottom>
        <vertical/>
        <horizontal/>
      </border>
      <protection locked="0" hidden="0"/>
    </dxf>
    <dxf>
      <border outline="0">
        <left style="thin">
          <color auto="1"/>
        </left>
        <right style="thin">
          <color auto="1"/>
        </right>
      </border>
    </dxf>
    <dxf>
      <border outline="0">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style="thin">
          <color auto="1"/>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left/>
        <right/>
        <top style="thin">
          <color auto="1"/>
        </top>
        <bottom style="thin">
          <color auto="1"/>
        </bottom>
        <vertical/>
        <horizontal/>
      </border>
      <protection locked="0" hidden="0"/>
    </dxf>
    <dxf>
      <border outline="0">
        <left style="thin">
          <color indexed="64"/>
        </left>
        <top style="medium">
          <color indexed="64"/>
        </top>
        <bottom style="thin">
          <color auto="1"/>
        </bottom>
      </border>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81488-3B45-4A7A-A75F-0E97FC510283}" name="Dépenses" displayName="Dépenses" ref="A14:E66" totalsRowShown="0" headerRowDxfId="22" headerRowBorderDxfId="21" tableBorderDxfId="20">
  <autoFilter ref="A14:E66" xr:uid="{F3B81488-3B45-4A7A-A75F-0E97FC510283}">
    <filterColumn colId="0" hiddenButton="1"/>
    <filterColumn colId="1" hiddenButton="1"/>
    <filterColumn colId="2" hiddenButton="1"/>
    <filterColumn colId="3" hiddenButton="1"/>
    <filterColumn colId="4" hiddenButton="1"/>
  </autoFilter>
  <tableColumns count="5">
    <tableColumn id="1" xr3:uid="{2A23AE75-B3B0-4BF0-9503-260A533F7C86}" name="Types de dépenses" dataDxfId="19"/>
    <tableColumn id="2" xr3:uid="{0482DE1A-181A-4B6F-BEF0-00EDC5A053B8}" name="Descriptif précis de la dépense" dataDxfId="18"/>
    <tableColumn id="3" xr3:uid="{A96E3237-95C2-4927-9EBE-88671D45E010}" name="Prévisionnel indiqué au devis" dataDxfId="17"/>
    <tableColumn id="4" xr3:uid="{7F82EA7C-7D5F-49F3-8D9B-1F9B342E6136}" name="Réel au rapport d'étape" dataDxfId="16"/>
    <tableColumn id="5" xr3:uid="{7745A446-018D-4B1F-BAFE-076E6426901B}" name="Réel au rapport final" dataDxfId="15" dataCellStyle="Monétaire"/>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E464AC-4BDD-4CFE-B647-703048B81FB4}" name="Revenus" displayName="Revenus" ref="A80:F122" totalsRowShown="0" headerRowDxfId="14" headerRowBorderDxfId="13" tableBorderDxfId="12">
  <autoFilter ref="A80:F122" xr:uid="{28E464AC-4BDD-4CFE-B647-703048B81FB4}">
    <filterColumn colId="0" hiddenButton="1"/>
    <filterColumn colId="1" hiddenButton="1"/>
    <filterColumn colId="2" hiddenButton="1"/>
    <filterColumn colId="3" hiddenButton="1"/>
    <filterColumn colId="4" hiddenButton="1"/>
    <filterColumn colId="5" hiddenButton="1"/>
  </autoFilter>
  <tableColumns count="6">
    <tableColumn id="1" xr3:uid="{BBC38030-8BD7-454D-87C4-F6AB1FA83DFA}" name="Types de revenus" dataDxfId="11"/>
    <tableColumn id="2" xr3:uid="{F9DFAB07-B05D-4D8E-B2A8-B4D023461D5C}" name="Descriptif précis du revenu" dataDxfId="10"/>
    <tableColumn id="3" xr3:uid="{FBB1E34C-6F41-4DCE-95D8-6260692BD19D}" name="Prévisionnel indiqué au devis" dataDxfId="9"/>
    <tableColumn id="4" xr3:uid="{589E19A4-F11F-4695-8E59-A0683D7F863E}" name="Confirmé et à recevoir" dataDxfId="8" dataCellStyle="Monétaire"/>
    <tableColumn id="5" xr3:uid="{59F836DD-645D-4D7A-AFAD-131EEFAE5B01}" name="Confirmé et reçu" dataDxfId="7" dataCellStyle="Monétaire"/>
    <tableColumn id="6" xr3:uid="{2CA8FADF-0CD5-4B60-AC44-BEA2A7CB1DBC}" name="Confirmé total" dataDxfId="6" dataCellStyle="Monétaire"/>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ACAFE0B-D652-44E1-8175-9CA559762176}" name="InformationsGénérales" displayName="InformationsGénérales" ref="A7:B10" totalsRowShown="0">
  <autoFilter ref="A7:B10" xr:uid="{8ACAFE0B-D652-44E1-8175-9CA559762176}">
    <filterColumn colId="0" hiddenButton="1"/>
    <filterColumn colId="1" hiddenButton="1"/>
  </autoFilter>
  <tableColumns count="2">
    <tableColumn id="1" xr3:uid="{4D747D4D-6E43-4594-94FD-2472128BA3C2}" name="Information demandée" dataDxfId="5"/>
    <tableColumn id="2" xr3:uid="{29E402EE-2449-4D25-8957-73103443985B}" name="Inscrire l'information demandée"/>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B472B3-4100-488F-A04E-F36AE7C8B7C0}" name="PrécisionsEmbauchesBourses" displayName="PrécisionsEmbauchesBourses" ref="A72:B77" totalsRowShown="0" headerRowDxfId="4" tableBorderDxfId="3">
  <autoFilter ref="A72:B77" xr:uid="{6CB472B3-4100-488F-A04E-F36AE7C8B7C0}">
    <filterColumn colId="0" hiddenButton="1"/>
    <filterColumn colId="1" hiddenButton="1"/>
  </autoFilter>
  <tableColumns count="2">
    <tableColumn id="1" xr3:uid="{196798E1-F02C-463B-9415-A35E93217545}" name="Type de données" dataDxfId="2"/>
    <tableColumn id="2" xr3:uid="{237A140D-83CF-4090-A557-55C15DF4E430}" name="Nombre" dataDxfId="1"/>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80C421-E984-490D-B505-66727EBDFAF9}" name="SommaireBudgétaire" displayName="SommaireBudgétaire" ref="A124:C127" totalsRowShown="0" tableBorderDxfId="0">
  <autoFilter ref="A124:C127" xr:uid="{5B80C421-E984-490D-B505-66727EBDFAF9}">
    <filterColumn colId="0" hiddenButton="1"/>
    <filterColumn colId="1" hiddenButton="1"/>
    <filterColumn colId="2" hiddenButton="1"/>
  </autoFilter>
  <tableColumns count="3">
    <tableColumn id="1" xr3:uid="{018855D7-FD23-438A-8691-24096734EAAB}" name="Sommaire budgétaire"/>
    <tableColumn id="2" xr3:uid="{691A36E7-90F7-48F5-856F-58C20C8D0C8B}" name="Prévisionnel"/>
    <tableColumn id="3" xr3:uid="{F2D0BFD3-78F3-4ED6-9423-506407D5EFED}" name="Réel au rapport final"/>
  </tableColumns>
  <tableStyleInfo name="TableStyleMedium2" showFirstColumn="0" showLastColumn="0" showRowStripes="0"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C6B8-0DCC-44A6-B477-2434D3A9149D}">
  <sheetPr codeName="Feuil2"/>
  <dimension ref="A1:K11"/>
  <sheetViews>
    <sheetView tabSelected="1" workbookViewId="0"/>
  </sheetViews>
  <sheetFormatPr baseColWidth="10" defaultColWidth="10.81640625" defaultRowHeight="15.5"/>
  <cols>
    <col min="1" max="1" width="99.26953125" style="75" customWidth="1"/>
    <col min="2" max="3" width="10.81640625" style="6" customWidth="1"/>
    <col min="4" max="16384" width="10.81640625" style="6"/>
  </cols>
  <sheetData>
    <row r="1" spans="1:11" ht="13" customHeight="1">
      <c r="A1" s="73" t="s">
        <v>0</v>
      </c>
    </row>
    <row r="2" spans="1:11" s="9" customFormat="1" ht="41.15" customHeight="1">
      <c r="A2" s="74" t="s">
        <v>1</v>
      </c>
    </row>
    <row r="3" spans="1:11" s="121" customFormat="1">
      <c r="A3" s="11" t="s">
        <v>2</v>
      </c>
      <c r="D3" s="11"/>
      <c r="E3" s="11"/>
      <c r="F3" s="11"/>
      <c r="G3" s="11"/>
      <c r="H3" s="11"/>
      <c r="I3" s="11"/>
      <c r="J3" s="11"/>
      <c r="K3" s="11"/>
    </row>
    <row r="4" spans="1:11" s="121" customFormat="1" ht="31">
      <c r="A4" s="11" t="s">
        <v>3</v>
      </c>
      <c r="D4" s="11"/>
      <c r="E4" s="11"/>
      <c r="F4" s="11"/>
      <c r="G4" s="11"/>
      <c r="H4" s="11"/>
      <c r="I4" s="11"/>
      <c r="J4" s="11"/>
      <c r="K4" s="11"/>
    </row>
    <row r="5" spans="1:11" s="121" customFormat="1" ht="31">
      <c r="A5" s="11" t="s">
        <v>4</v>
      </c>
      <c r="D5" s="11"/>
      <c r="E5" s="11"/>
      <c r="F5" s="11"/>
      <c r="G5" s="11"/>
      <c r="H5" s="11"/>
      <c r="I5" s="11"/>
      <c r="J5" s="11"/>
      <c r="K5" s="11"/>
    </row>
    <row r="6" spans="1:11" s="121" customFormat="1" ht="31">
      <c r="A6" s="11" t="s">
        <v>5</v>
      </c>
      <c r="D6" s="11"/>
      <c r="E6" s="11"/>
      <c r="F6" s="11"/>
      <c r="G6" s="11"/>
      <c r="H6" s="11"/>
      <c r="I6" s="11"/>
      <c r="J6" s="11"/>
      <c r="K6" s="11"/>
    </row>
    <row r="7" spans="1:11" s="121" customFormat="1" ht="31">
      <c r="A7" s="11" t="s">
        <v>6</v>
      </c>
      <c r="D7" s="11"/>
      <c r="E7" s="11"/>
      <c r="F7" s="11"/>
      <c r="G7" s="11"/>
      <c r="H7" s="11"/>
      <c r="I7" s="11"/>
      <c r="J7" s="11"/>
      <c r="K7" s="11"/>
    </row>
    <row r="8" spans="1:11" s="121" customFormat="1">
      <c r="A8" s="11" t="s">
        <v>7</v>
      </c>
      <c r="D8" s="11"/>
      <c r="E8" s="11"/>
      <c r="F8" s="11"/>
      <c r="G8" s="11"/>
      <c r="H8" s="11"/>
      <c r="I8" s="11"/>
      <c r="J8" s="11"/>
      <c r="K8" s="11"/>
    </row>
    <row r="9" spans="1:11" s="121" customFormat="1" ht="46.5">
      <c r="A9" s="11" t="s">
        <v>8</v>
      </c>
    </row>
    <row r="10" spans="1:11">
      <c r="A10" s="73" t="s">
        <v>9</v>
      </c>
    </row>
    <row r="11" spans="1:11">
      <c r="C11" s="10"/>
    </row>
  </sheetData>
  <dataConsolid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6566-18A2-4E8B-9614-E628B1059A6A}">
  <sheetPr codeName="Feuil1"/>
  <dimension ref="A1:K598"/>
  <sheetViews>
    <sheetView showGridLines="0" showZeros="0" zoomScaleNormal="100" zoomScaleSheetLayoutView="100" zoomScalePageLayoutView="60" workbookViewId="0"/>
  </sheetViews>
  <sheetFormatPr baseColWidth="10" defaultColWidth="10.81640625" defaultRowHeight="15.5"/>
  <cols>
    <col min="1" max="1" width="52.7265625" style="49" customWidth="1"/>
    <col min="2" max="2" width="64.26953125" style="18" customWidth="1"/>
    <col min="3" max="3" width="31.81640625" style="18" customWidth="1"/>
    <col min="4" max="4" width="26.26953125" style="18" customWidth="1"/>
    <col min="5" max="5" width="23.81640625" style="12" customWidth="1"/>
    <col min="6" max="6" width="26.26953125" style="12" customWidth="1"/>
    <col min="7" max="7" width="7.81640625" style="12" customWidth="1"/>
    <col min="8" max="8" width="10.81640625" style="12" customWidth="1"/>
    <col min="9" max="16384" width="10.81640625" style="12"/>
  </cols>
  <sheetData>
    <row r="1" spans="1:11" ht="19" customHeight="1" thickBot="1">
      <c r="A1" s="41" t="s">
        <v>10</v>
      </c>
      <c r="B1" s="67" t="s">
        <v>11</v>
      </c>
    </row>
    <row r="2" spans="1:11" ht="18.5" thickBot="1">
      <c r="A2" s="91" t="s">
        <v>12</v>
      </c>
      <c r="B2" s="92" t="s">
        <v>11</v>
      </c>
    </row>
    <row r="3" spans="1:11" ht="31.5" customHeight="1">
      <c r="A3" s="43" t="s">
        <v>13</v>
      </c>
      <c r="B3" s="90"/>
      <c r="C3" s="34"/>
    </row>
    <row r="4" spans="1:11" ht="31.5" customHeight="1">
      <c r="A4" s="43" t="s">
        <v>14</v>
      </c>
      <c r="B4" s="88"/>
      <c r="C4" s="34"/>
    </row>
    <row r="5" spans="1:11" ht="31.5" customHeight="1">
      <c r="A5" s="93" t="s">
        <v>15</v>
      </c>
      <c r="B5" s="89"/>
      <c r="C5" s="34"/>
    </row>
    <row r="6" spans="1:11" ht="14.15" customHeight="1">
      <c r="A6" s="42" t="s">
        <v>16</v>
      </c>
      <c r="B6" s="63" t="s">
        <v>11</v>
      </c>
      <c r="C6" s="34"/>
    </row>
    <row r="7" spans="1:11" ht="14.15" customHeight="1">
      <c r="A7" s="110" t="s">
        <v>17</v>
      </c>
      <c r="B7" s="111" t="s">
        <v>18</v>
      </c>
      <c r="C7" s="34"/>
    </row>
    <row r="8" spans="1:11" ht="31" customHeight="1">
      <c r="A8" s="43" t="s">
        <v>19</v>
      </c>
      <c r="B8" s="16"/>
      <c r="C8" s="35"/>
      <c r="D8" s="35"/>
    </row>
    <row r="9" spans="1:11" ht="31" customHeight="1">
      <c r="A9" s="43" t="s">
        <v>20</v>
      </c>
      <c r="B9" s="30"/>
      <c r="C9" s="36"/>
      <c r="D9" s="36"/>
      <c r="J9" s="12" t="s">
        <v>21</v>
      </c>
    </row>
    <row r="10" spans="1:11" ht="35.15" customHeight="1">
      <c r="A10" s="43" t="s">
        <v>22</v>
      </c>
      <c r="B10" s="16"/>
      <c r="C10" s="37"/>
      <c r="D10" s="37"/>
      <c r="E10" s="37"/>
      <c r="F10" s="37"/>
    </row>
    <row r="11" spans="1:11" ht="45" customHeight="1">
      <c r="A11" s="58" t="s">
        <v>23</v>
      </c>
      <c r="B11" s="65" t="s">
        <v>11</v>
      </c>
      <c r="C11" s="19"/>
      <c r="D11" s="19"/>
      <c r="E11" s="19"/>
      <c r="F11" s="19"/>
      <c r="G11" s="19"/>
    </row>
    <row r="12" spans="1:11" ht="21" customHeight="1">
      <c r="A12" s="44" t="s">
        <v>24</v>
      </c>
      <c r="B12" s="64" t="s">
        <v>11</v>
      </c>
      <c r="C12" s="19"/>
      <c r="D12" s="19"/>
      <c r="E12" s="19"/>
      <c r="F12" s="19"/>
      <c r="G12" s="19"/>
    </row>
    <row r="13" spans="1:11" ht="67" customHeight="1">
      <c r="A13" s="139" t="s">
        <v>25</v>
      </c>
      <c r="B13" s="140"/>
      <c r="C13" s="140"/>
      <c r="D13" s="140"/>
      <c r="E13" s="141"/>
      <c r="F13" s="76"/>
      <c r="G13" s="76"/>
    </row>
    <row r="14" spans="1:11" s="28" customFormat="1" ht="31" customHeight="1">
      <c r="A14" s="52" t="s">
        <v>26</v>
      </c>
      <c r="B14" s="52" t="s">
        <v>27</v>
      </c>
      <c r="C14" s="52" t="s">
        <v>28</v>
      </c>
      <c r="D14" s="52" t="s">
        <v>29</v>
      </c>
      <c r="E14" s="53" t="s">
        <v>30</v>
      </c>
      <c r="K14" s="28" t="s">
        <v>21</v>
      </c>
    </row>
    <row r="15" spans="1:11" ht="31" customHeight="1">
      <c r="A15" s="122"/>
      <c r="B15" s="127"/>
      <c r="C15" s="123"/>
      <c r="D15" s="123"/>
      <c r="E15" s="123"/>
      <c r="F15" s="14"/>
      <c r="G15" s="14"/>
    </row>
    <row r="16" spans="1:11" ht="31" customHeight="1">
      <c r="A16" s="105"/>
      <c r="B16" s="127"/>
      <c r="C16" s="124"/>
      <c r="D16" s="123"/>
      <c r="E16" s="123"/>
      <c r="F16" s="14"/>
      <c r="G16" s="14"/>
    </row>
    <row r="17" spans="1:9" ht="31" customHeight="1">
      <c r="A17" s="105"/>
      <c r="B17" s="127"/>
      <c r="C17" s="124"/>
      <c r="D17" s="123"/>
      <c r="E17" s="123"/>
      <c r="F17" s="14"/>
      <c r="G17" s="14"/>
    </row>
    <row r="18" spans="1:9" ht="31" customHeight="1">
      <c r="A18" s="105"/>
      <c r="B18" s="127"/>
      <c r="C18" s="124"/>
      <c r="D18" s="123"/>
      <c r="E18" s="123"/>
      <c r="F18" s="14"/>
      <c r="G18" s="14"/>
    </row>
    <row r="19" spans="1:9" ht="31" customHeight="1">
      <c r="A19" s="105"/>
      <c r="B19" s="127"/>
      <c r="C19" s="124"/>
      <c r="D19" s="123"/>
      <c r="E19" s="123"/>
      <c r="F19" s="14"/>
      <c r="G19" s="14"/>
    </row>
    <row r="20" spans="1:9" ht="31" customHeight="1">
      <c r="A20" s="105"/>
      <c r="B20" s="127"/>
      <c r="C20" s="124"/>
      <c r="D20" s="123"/>
      <c r="E20" s="123"/>
      <c r="F20" s="14"/>
      <c r="G20" s="14"/>
    </row>
    <row r="21" spans="1:9" ht="31" customHeight="1">
      <c r="A21" s="105"/>
      <c r="B21" s="127"/>
      <c r="C21" s="124"/>
      <c r="D21" s="123"/>
      <c r="E21" s="123"/>
      <c r="F21" s="14"/>
      <c r="G21" s="14"/>
    </row>
    <row r="22" spans="1:9" ht="31" customHeight="1">
      <c r="A22" s="105"/>
      <c r="B22" s="127"/>
      <c r="C22" s="124"/>
      <c r="D22" s="123"/>
      <c r="E22" s="123"/>
      <c r="F22" s="14"/>
      <c r="G22" s="14"/>
    </row>
    <row r="23" spans="1:9" ht="31" customHeight="1">
      <c r="A23" s="105"/>
      <c r="B23" s="127"/>
      <c r="C23" s="124"/>
      <c r="D23" s="123"/>
      <c r="E23" s="123"/>
      <c r="F23" s="14"/>
      <c r="G23" s="14"/>
    </row>
    <row r="24" spans="1:9" ht="31" customHeight="1">
      <c r="A24" s="105"/>
      <c r="B24" s="127"/>
      <c r="C24" s="124"/>
      <c r="D24" s="123"/>
      <c r="E24" s="123"/>
      <c r="F24" s="14"/>
      <c r="G24" s="14"/>
      <c r="I24" s="12" t="s">
        <v>21</v>
      </c>
    </row>
    <row r="25" spans="1:9" ht="31" customHeight="1">
      <c r="A25" s="105"/>
      <c r="B25" s="127"/>
      <c r="C25" s="124"/>
      <c r="D25" s="123"/>
      <c r="E25" s="123"/>
      <c r="F25" s="14"/>
      <c r="G25" s="14"/>
    </row>
    <row r="26" spans="1:9" ht="31" customHeight="1">
      <c r="A26" s="105"/>
      <c r="B26" s="127"/>
      <c r="C26" s="124"/>
      <c r="D26" s="123"/>
      <c r="E26" s="123"/>
      <c r="F26" s="14"/>
      <c r="G26" s="14"/>
    </row>
    <row r="27" spans="1:9" ht="31" customHeight="1">
      <c r="A27" s="105"/>
      <c r="B27" s="127"/>
      <c r="C27" s="124"/>
      <c r="D27" s="123"/>
      <c r="E27" s="123"/>
      <c r="F27" s="14"/>
      <c r="G27" s="14"/>
    </row>
    <row r="28" spans="1:9" ht="31" customHeight="1">
      <c r="A28" s="105"/>
      <c r="B28" s="127"/>
      <c r="C28" s="124"/>
      <c r="D28" s="123"/>
      <c r="E28" s="123"/>
      <c r="F28" s="14"/>
      <c r="G28" s="14"/>
    </row>
    <row r="29" spans="1:9" ht="31" customHeight="1">
      <c r="A29" s="105"/>
      <c r="B29" s="127"/>
      <c r="C29" s="124"/>
      <c r="D29" s="123"/>
      <c r="E29" s="123"/>
      <c r="F29" s="14"/>
      <c r="G29" s="14"/>
    </row>
    <row r="30" spans="1:9" ht="31" customHeight="1">
      <c r="A30" s="105"/>
      <c r="B30" s="127"/>
      <c r="C30" s="124"/>
      <c r="D30" s="123"/>
      <c r="E30" s="123"/>
      <c r="F30" s="14"/>
      <c r="G30" s="14"/>
    </row>
    <row r="31" spans="1:9" ht="31" customHeight="1">
      <c r="A31" s="105"/>
      <c r="B31" s="127"/>
      <c r="C31" s="124"/>
      <c r="D31" s="123"/>
      <c r="E31" s="123"/>
      <c r="F31" s="14"/>
      <c r="G31" s="14"/>
    </row>
    <row r="32" spans="1:9" ht="31" customHeight="1">
      <c r="A32" s="105"/>
      <c r="B32" s="127"/>
      <c r="C32" s="124"/>
      <c r="D32" s="123"/>
      <c r="E32" s="123"/>
      <c r="F32" s="14"/>
      <c r="G32" s="14"/>
    </row>
    <row r="33" spans="1:7" ht="31" customHeight="1">
      <c r="A33" s="105"/>
      <c r="B33" s="127"/>
      <c r="C33" s="124"/>
      <c r="D33" s="123"/>
      <c r="E33" s="123"/>
      <c r="F33" s="14"/>
      <c r="G33" s="14"/>
    </row>
    <row r="34" spans="1:7" ht="31" customHeight="1">
      <c r="A34" s="105"/>
      <c r="B34" s="127"/>
      <c r="C34" s="124"/>
      <c r="D34" s="123"/>
      <c r="E34" s="123"/>
      <c r="F34" s="14"/>
      <c r="G34" s="14"/>
    </row>
    <row r="35" spans="1:7" ht="31" customHeight="1">
      <c r="A35" s="105"/>
      <c r="B35" s="127"/>
      <c r="C35" s="124"/>
      <c r="D35" s="123"/>
      <c r="E35" s="123"/>
      <c r="F35" s="14"/>
      <c r="G35" s="14"/>
    </row>
    <row r="36" spans="1:7" ht="31" customHeight="1">
      <c r="A36" s="105"/>
      <c r="B36" s="127"/>
      <c r="C36" s="124"/>
      <c r="D36" s="123"/>
      <c r="E36" s="123"/>
      <c r="F36" s="14"/>
      <c r="G36" s="14"/>
    </row>
    <row r="37" spans="1:7" ht="31" customHeight="1">
      <c r="A37" s="105"/>
      <c r="B37" s="127"/>
      <c r="C37" s="124"/>
      <c r="D37" s="123"/>
      <c r="E37" s="123"/>
      <c r="F37" s="14"/>
      <c r="G37" s="14"/>
    </row>
    <row r="38" spans="1:7" ht="31" customHeight="1">
      <c r="A38" s="105"/>
      <c r="B38" s="127"/>
      <c r="C38" s="124"/>
      <c r="D38" s="123"/>
      <c r="E38" s="123"/>
      <c r="F38" s="14"/>
      <c r="G38" s="14"/>
    </row>
    <row r="39" spans="1:7" ht="31" customHeight="1">
      <c r="A39" s="105"/>
      <c r="B39" s="127"/>
      <c r="C39" s="124"/>
      <c r="D39" s="123"/>
      <c r="E39" s="123"/>
      <c r="F39" s="14"/>
      <c r="G39" s="14"/>
    </row>
    <row r="40" spans="1:7" ht="31" customHeight="1">
      <c r="A40" s="105"/>
      <c r="B40" s="127"/>
      <c r="C40" s="124"/>
      <c r="D40" s="123"/>
      <c r="E40" s="123"/>
      <c r="F40" s="14"/>
      <c r="G40" s="14"/>
    </row>
    <row r="41" spans="1:7" ht="31" customHeight="1">
      <c r="A41" s="105"/>
      <c r="B41" s="127"/>
      <c r="C41" s="124"/>
      <c r="D41" s="123"/>
      <c r="E41" s="123"/>
      <c r="F41" s="14"/>
      <c r="G41" s="14"/>
    </row>
    <row r="42" spans="1:7" ht="31" customHeight="1">
      <c r="A42" s="105"/>
      <c r="B42" s="127"/>
      <c r="C42" s="124"/>
      <c r="D42" s="123"/>
      <c r="E42" s="123"/>
      <c r="F42" s="14"/>
      <c r="G42" s="14"/>
    </row>
    <row r="43" spans="1:7" ht="31" customHeight="1">
      <c r="A43" s="105"/>
      <c r="B43" s="127"/>
      <c r="C43" s="124"/>
      <c r="D43" s="123"/>
      <c r="E43" s="123"/>
      <c r="F43" s="14"/>
      <c r="G43" s="14"/>
    </row>
    <row r="44" spans="1:7" ht="31" customHeight="1">
      <c r="A44" s="105"/>
      <c r="B44" s="127"/>
      <c r="C44" s="124"/>
      <c r="D44" s="123"/>
      <c r="E44" s="123"/>
      <c r="F44" s="14"/>
      <c r="G44" s="14"/>
    </row>
    <row r="45" spans="1:7" ht="31" customHeight="1">
      <c r="A45" s="105"/>
      <c r="B45" s="127"/>
      <c r="C45" s="124"/>
      <c r="D45" s="123"/>
      <c r="E45" s="123"/>
      <c r="F45" s="14"/>
      <c r="G45" s="14"/>
    </row>
    <row r="46" spans="1:7" ht="31" customHeight="1">
      <c r="A46" s="105"/>
      <c r="B46" s="127"/>
      <c r="C46" s="124"/>
      <c r="D46" s="123"/>
      <c r="E46" s="123"/>
      <c r="F46" s="14"/>
      <c r="G46" s="14"/>
    </row>
    <row r="47" spans="1:7" ht="31" customHeight="1">
      <c r="A47" s="105"/>
      <c r="B47" s="127"/>
      <c r="C47" s="124"/>
      <c r="D47" s="123"/>
      <c r="E47" s="123"/>
      <c r="F47" s="14"/>
      <c r="G47" s="14"/>
    </row>
    <row r="48" spans="1:7" ht="31" customHeight="1">
      <c r="A48" s="105"/>
      <c r="B48" s="127"/>
      <c r="C48" s="124"/>
      <c r="D48" s="123"/>
      <c r="E48" s="123"/>
      <c r="F48" s="14"/>
      <c r="G48" s="14"/>
    </row>
    <row r="49" spans="1:7" ht="31" customHeight="1">
      <c r="A49" s="105"/>
      <c r="B49" s="127"/>
      <c r="C49" s="124"/>
      <c r="D49" s="123"/>
      <c r="E49" s="123"/>
      <c r="F49" s="14"/>
      <c r="G49" s="14"/>
    </row>
    <row r="50" spans="1:7" ht="31" customHeight="1">
      <c r="A50" s="105"/>
      <c r="B50" s="127"/>
      <c r="C50" s="124"/>
      <c r="D50" s="123"/>
      <c r="E50" s="123"/>
      <c r="F50" s="14"/>
      <c r="G50" s="14"/>
    </row>
    <row r="51" spans="1:7" ht="31" customHeight="1">
      <c r="A51" s="105"/>
      <c r="B51" s="127"/>
      <c r="C51" s="124"/>
      <c r="D51" s="123"/>
      <c r="E51" s="123"/>
      <c r="F51" s="14"/>
      <c r="G51" s="14"/>
    </row>
    <row r="52" spans="1:7" ht="31" customHeight="1">
      <c r="A52" s="105"/>
      <c r="B52" s="127"/>
      <c r="C52" s="124"/>
      <c r="D52" s="123"/>
      <c r="E52" s="123"/>
      <c r="F52" s="14"/>
      <c r="G52" s="14"/>
    </row>
    <row r="53" spans="1:7" ht="31" customHeight="1">
      <c r="A53" s="105"/>
      <c r="B53" s="127"/>
      <c r="C53" s="124"/>
      <c r="D53" s="123"/>
      <c r="E53" s="123"/>
      <c r="F53" s="14"/>
      <c r="G53" s="14"/>
    </row>
    <row r="54" spans="1:7" ht="31" customHeight="1">
      <c r="A54" s="105"/>
      <c r="B54" s="127"/>
      <c r="C54" s="124"/>
      <c r="D54" s="123"/>
      <c r="E54" s="123"/>
      <c r="F54" s="14"/>
      <c r="G54" s="14"/>
    </row>
    <row r="55" spans="1:7" ht="31" customHeight="1">
      <c r="A55" s="105"/>
      <c r="B55" s="127"/>
      <c r="C55" s="124"/>
      <c r="D55" s="123"/>
      <c r="E55" s="123"/>
      <c r="F55" s="14"/>
      <c r="G55" s="14"/>
    </row>
    <row r="56" spans="1:7" ht="31" customHeight="1">
      <c r="A56" s="105"/>
      <c r="B56" s="127"/>
      <c r="C56" s="124"/>
      <c r="D56" s="123"/>
      <c r="E56" s="123"/>
      <c r="F56" s="14"/>
      <c r="G56" s="14"/>
    </row>
    <row r="57" spans="1:7" ht="31" customHeight="1">
      <c r="A57" s="105"/>
      <c r="B57" s="127"/>
      <c r="C57" s="124"/>
      <c r="D57" s="123"/>
      <c r="E57" s="123"/>
      <c r="F57" s="14"/>
      <c r="G57" s="14"/>
    </row>
    <row r="58" spans="1:7" ht="31" customHeight="1">
      <c r="A58" s="105"/>
      <c r="B58" s="127"/>
      <c r="C58" s="124"/>
      <c r="D58" s="123"/>
      <c r="E58" s="123"/>
      <c r="F58" s="14"/>
      <c r="G58" s="14"/>
    </row>
    <row r="59" spans="1:7" ht="31" customHeight="1">
      <c r="A59" s="105"/>
      <c r="B59" s="127"/>
      <c r="C59" s="124"/>
      <c r="D59" s="123"/>
      <c r="E59" s="123"/>
      <c r="F59" s="14"/>
      <c r="G59" s="14"/>
    </row>
    <row r="60" spans="1:7" ht="31" customHeight="1">
      <c r="A60" s="105"/>
      <c r="B60" s="127"/>
      <c r="C60" s="124"/>
      <c r="D60" s="123"/>
      <c r="E60" s="123"/>
      <c r="F60" s="14"/>
      <c r="G60" s="14"/>
    </row>
    <row r="61" spans="1:7" ht="31" customHeight="1">
      <c r="A61" s="105"/>
      <c r="B61" s="127"/>
      <c r="C61" s="124"/>
      <c r="D61" s="123"/>
      <c r="E61" s="123"/>
      <c r="F61" s="14"/>
      <c r="G61" s="14"/>
    </row>
    <row r="62" spans="1:7" ht="31" customHeight="1">
      <c r="A62" s="105"/>
      <c r="B62" s="127"/>
      <c r="C62" s="124"/>
      <c r="D62" s="123"/>
      <c r="E62" s="123"/>
      <c r="F62" s="14"/>
      <c r="G62" s="14"/>
    </row>
    <row r="63" spans="1:7" ht="31" customHeight="1">
      <c r="A63" s="105"/>
      <c r="B63" s="127"/>
      <c r="C63" s="124"/>
      <c r="D63" s="123"/>
      <c r="E63" s="123"/>
      <c r="F63" s="14"/>
      <c r="G63" s="14"/>
    </row>
    <row r="64" spans="1:7" ht="31" customHeight="1">
      <c r="A64" s="105"/>
      <c r="B64" s="127"/>
      <c r="C64" s="124"/>
      <c r="D64" s="123"/>
      <c r="E64" s="123"/>
      <c r="F64" s="14"/>
      <c r="G64" s="14"/>
    </row>
    <row r="65" spans="1:7" ht="31" customHeight="1">
      <c r="A65" s="105"/>
      <c r="B65" s="127"/>
      <c r="C65" s="124"/>
      <c r="D65" s="123"/>
      <c r="E65" s="123"/>
      <c r="F65" s="14"/>
      <c r="G65" s="14"/>
    </row>
    <row r="66" spans="1:7" s="20" customFormat="1" ht="31" customHeight="1">
      <c r="A66" s="116" t="s">
        <v>44</v>
      </c>
      <c r="B66" s="40" t="s">
        <v>11</v>
      </c>
      <c r="C66" s="39">
        <f>SUM(C15:C65)</f>
        <v>0</v>
      </c>
      <c r="D66" s="39">
        <f>SUM(D15:D65)</f>
        <v>0</v>
      </c>
      <c r="E66" s="82">
        <f>SUM(E15:E65)</f>
        <v>0</v>
      </c>
    </row>
    <row r="67" spans="1:7" s="20" customFormat="1" ht="31" customHeight="1">
      <c r="A67" s="106" t="s">
        <v>11</v>
      </c>
      <c r="B67" s="106" t="s">
        <v>11</v>
      </c>
      <c r="C67" s="106" t="s">
        <v>11</v>
      </c>
      <c r="D67" s="103"/>
      <c r="E67" s="104"/>
    </row>
    <row r="68" spans="1:7" ht="67.5" customHeight="1">
      <c r="A68" s="136" t="s">
        <v>45</v>
      </c>
      <c r="B68" s="137"/>
      <c r="C68" s="138"/>
      <c r="D68" s="7"/>
      <c r="E68" s="8"/>
      <c r="F68" s="8"/>
      <c r="G68" s="8"/>
    </row>
    <row r="69" spans="1:7" s="25" customFormat="1" ht="279" customHeight="1">
      <c r="A69" s="142"/>
      <c r="B69" s="143"/>
      <c r="C69" s="144"/>
      <c r="D69" s="38"/>
      <c r="E69" s="38"/>
      <c r="F69" s="38"/>
      <c r="G69" s="38"/>
    </row>
    <row r="70" spans="1:7" customFormat="1" ht="31" customHeight="1">
      <c r="A70" s="95" t="s">
        <v>11</v>
      </c>
      <c r="B70" s="95" t="s">
        <v>11</v>
      </c>
      <c r="C70" s="94" t="s">
        <v>11</v>
      </c>
    </row>
    <row r="71" spans="1:7" ht="66.650000000000006" customHeight="1">
      <c r="A71" s="145" t="s">
        <v>46</v>
      </c>
      <c r="B71" s="146"/>
      <c r="C71" s="51"/>
    </row>
    <row r="72" spans="1:7" ht="20.5" customHeight="1">
      <c r="A72" s="113" t="s">
        <v>47</v>
      </c>
      <c r="B72" s="113" t="s">
        <v>48</v>
      </c>
    </row>
    <row r="73" spans="1:7" ht="46" customHeight="1">
      <c r="A73" s="112" t="s">
        <v>49</v>
      </c>
      <c r="B73" s="107"/>
      <c r="C73" s="8"/>
      <c r="D73" s="8"/>
      <c r="E73" s="8"/>
    </row>
    <row r="74" spans="1:7" s="8" customFormat="1" ht="31" customHeight="1">
      <c r="A74" s="112" t="s">
        <v>50</v>
      </c>
      <c r="B74" s="107"/>
      <c r="C74" s="11"/>
      <c r="D74" s="11"/>
      <c r="E74" s="11"/>
      <c r="F74" s="132"/>
      <c r="G74" s="132"/>
    </row>
    <row r="75" spans="1:7" s="8" customFormat="1" ht="31">
      <c r="A75" s="112" t="s">
        <v>51</v>
      </c>
      <c r="B75" s="107"/>
      <c r="C75" s="11"/>
      <c r="D75" s="11"/>
      <c r="E75" s="11"/>
      <c r="F75" s="132"/>
      <c r="G75" s="132"/>
    </row>
    <row r="76" spans="1:7" s="8" customFormat="1" ht="31" customHeight="1">
      <c r="A76" s="112" t="s">
        <v>52</v>
      </c>
      <c r="B76" s="107"/>
      <c r="C76" s="11"/>
      <c r="D76" s="11"/>
      <c r="E76" s="11"/>
      <c r="F76" s="132"/>
      <c r="G76" s="132"/>
    </row>
    <row r="77" spans="1:7" s="8" customFormat="1" ht="31">
      <c r="A77" s="112" t="s">
        <v>53</v>
      </c>
      <c r="B77" s="107"/>
      <c r="C77" s="11"/>
      <c r="D77" s="11"/>
      <c r="E77" s="11"/>
      <c r="F77" s="77"/>
      <c r="G77" s="77"/>
    </row>
    <row r="78" spans="1:7" s="8" customFormat="1" ht="44.5" customHeight="1">
      <c r="A78" s="87" t="s">
        <v>54</v>
      </c>
      <c r="B78" s="72" t="s">
        <v>11</v>
      </c>
      <c r="C78" s="11"/>
      <c r="D78" s="11"/>
      <c r="E78" s="11"/>
      <c r="F78" s="77"/>
      <c r="G78" s="77"/>
    </row>
    <row r="79" spans="1:7" ht="57" customHeight="1">
      <c r="A79" s="96" t="s">
        <v>55</v>
      </c>
      <c r="B79" s="97"/>
      <c r="C79" s="97"/>
      <c r="D79" s="97"/>
      <c r="E79" s="97"/>
      <c r="F79" s="98"/>
      <c r="G79" s="76"/>
    </row>
    <row r="80" spans="1:7" s="20" customFormat="1" ht="31.5" customHeight="1">
      <c r="A80" s="52" t="s">
        <v>56</v>
      </c>
      <c r="B80" s="52" t="s">
        <v>57</v>
      </c>
      <c r="C80" s="52" t="s">
        <v>28</v>
      </c>
      <c r="D80" s="52" t="s">
        <v>58</v>
      </c>
      <c r="E80" s="52" t="s">
        <v>59</v>
      </c>
      <c r="F80" s="52" t="s">
        <v>60</v>
      </c>
    </row>
    <row r="81" spans="1:7" ht="30.65" customHeight="1">
      <c r="A81" s="125"/>
      <c r="B81" s="127"/>
      <c r="C81" s="129"/>
      <c r="D81" s="130"/>
      <c r="E81" s="13"/>
      <c r="F81" s="21"/>
      <c r="G81" s="26"/>
    </row>
    <row r="82" spans="1:7" ht="30.65" customHeight="1">
      <c r="A82" s="126"/>
      <c r="B82" s="128"/>
      <c r="C82" s="131"/>
      <c r="D82" s="81"/>
      <c r="E82" s="13"/>
      <c r="F82" s="21"/>
    </row>
    <row r="83" spans="1:7" ht="30.65" customHeight="1">
      <c r="A83" s="126"/>
      <c r="B83" s="128"/>
      <c r="C83" s="131"/>
      <c r="D83" s="81"/>
      <c r="E83" s="13"/>
      <c r="F83" s="21"/>
    </row>
    <row r="84" spans="1:7" ht="30.65" customHeight="1">
      <c r="A84" s="126"/>
      <c r="B84" s="128"/>
      <c r="C84" s="131"/>
      <c r="D84" s="81"/>
      <c r="E84" s="13"/>
      <c r="F84" s="21"/>
    </row>
    <row r="85" spans="1:7" ht="30.65" customHeight="1">
      <c r="A85" s="126"/>
      <c r="B85" s="128"/>
      <c r="C85" s="131"/>
      <c r="D85" s="81"/>
      <c r="E85" s="13"/>
      <c r="F85" s="21"/>
    </row>
    <row r="86" spans="1:7" ht="30.65" customHeight="1">
      <c r="A86" s="126"/>
      <c r="B86" s="128"/>
      <c r="C86" s="131"/>
      <c r="D86" s="81"/>
      <c r="E86" s="13"/>
      <c r="F86" s="21"/>
      <c r="G86" s="26"/>
    </row>
    <row r="87" spans="1:7" ht="30.65" customHeight="1">
      <c r="A87" s="126"/>
      <c r="B87" s="128"/>
      <c r="C87" s="131"/>
      <c r="D87" s="81"/>
      <c r="E87" s="13"/>
      <c r="F87" s="21"/>
      <c r="G87" s="26"/>
    </row>
    <row r="88" spans="1:7" ht="30.65" customHeight="1">
      <c r="A88" s="126"/>
      <c r="B88" s="128"/>
      <c r="C88" s="131"/>
      <c r="D88" s="81"/>
      <c r="E88" s="13"/>
      <c r="F88" s="21"/>
      <c r="G88" s="26"/>
    </row>
    <row r="89" spans="1:7" ht="30.65" customHeight="1">
      <c r="A89" s="126"/>
      <c r="B89" s="128"/>
      <c r="C89" s="131"/>
      <c r="D89" s="81"/>
      <c r="E89" s="13"/>
      <c r="F89" s="21"/>
      <c r="G89" s="26"/>
    </row>
    <row r="90" spans="1:7" ht="30.65" customHeight="1">
      <c r="A90" s="126"/>
      <c r="B90" s="128"/>
      <c r="C90" s="131"/>
      <c r="D90" s="81"/>
      <c r="E90" s="13"/>
      <c r="F90" s="21"/>
      <c r="G90" s="26"/>
    </row>
    <row r="91" spans="1:7" ht="30.65" customHeight="1">
      <c r="A91" s="126"/>
      <c r="B91" s="128"/>
      <c r="C91" s="131"/>
      <c r="D91" s="81"/>
      <c r="E91" s="13"/>
      <c r="F91" s="21"/>
      <c r="G91" s="26"/>
    </row>
    <row r="92" spans="1:7" ht="30.65" customHeight="1">
      <c r="A92" s="126"/>
      <c r="B92" s="128"/>
      <c r="C92" s="131"/>
      <c r="D92" s="81"/>
      <c r="E92" s="13"/>
      <c r="F92" s="21"/>
      <c r="G92" s="26"/>
    </row>
    <row r="93" spans="1:7" ht="30.65" customHeight="1">
      <c r="A93" s="126"/>
      <c r="B93" s="128"/>
      <c r="C93" s="131"/>
      <c r="D93" s="81"/>
      <c r="E93" s="13"/>
      <c r="F93" s="21">
        <f t="shared" ref="F93:F101" si="0">SUM(D93:E93)</f>
        <v>0</v>
      </c>
      <c r="G93" s="26"/>
    </row>
    <row r="94" spans="1:7" ht="30.65" customHeight="1">
      <c r="A94" s="126"/>
      <c r="B94" s="128"/>
      <c r="C94" s="131"/>
      <c r="D94" s="81"/>
      <c r="E94" s="13"/>
      <c r="F94" s="21">
        <f t="shared" si="0"/>
        <v>0</v>
      </c>
      <c r="G94" s="26"/>
    </row>
    <row r="95" spans="1:7" ht="30.65" customHeight="1">
      <c r="A95" s="126"/>
      <c r="B95" s="128"/>
      <c r="C95" s="131"/>
      <c r="D95" s="81"/>
      <c r="E95" s="13"/>
      <c r="F95" s="21">
        <f t="shared" si="0"/>
        <v>0</v>
      </c>
      <c r="G95" s="26"/>
    </row>
    <row r="96" spans="1:7" ht="30.65" customHeight="1">
      <c r="A96" s="126"/>
      <c r="B96" s="128"/>
      <c r="C96" s="131"/>
      <c r="D96" s="81"/>
      <c r="E96" s="13"/>
      <c r="F96" s="21">
        <f t="shared" si="0"/>
        <v>0</v>
      </c>
      <c r="G96" s="26"/>
    </row>
    <row r="97" spans="1:7" ht="30.65" customHeight="1">
      <c r="A97" s="126"/>
      <c r="B97" s="128"/>
      <c r="C97" s="131"/>
      <c r="D97" s="81"/>
      <c r="E97" s="13"/>
      <c r="F97" s="21">
        <f t="shared" si="0"/>
        <v>0</v>
      </c>
      <c r="G97" s="26"/>
    </row>
    <row r="98" spans="1:7" ht="30.65" customHeight="1">
      <c r="A98" s="126"/>
      <c r="B98" s="128"/>
      <c r="C98" s="131"/>
      <c r="D98" s="81"/>
      <c r="E98" s="13"/>
      <c r="F98" s="21">
        <f t="shared" si="0"/>
        <v>0</v>
      </c>
      <c r="G98" s="26"/>
    </row>
    <row r="99" spans="1:7" ht="30.65" customHeight="1">
      <c r="A99" s="126"/>
      <c r="B99" s="128"/>
      <c r="C99" s="131"/>
      <c r="D99" s="81"/>
      <c r="E99" s="13"/>
      <c r="F99" s="21">
        <f t="shared" si="0"/>
        <v>0</v>
      </c>
      <c r="G99" s="26"/>
    </row>
    <row r="100" spans="1:7" ht="30.65" customHeight="1">
      <c r="A100" s="126"/>
      <c r="B100" s="128"/>
      <c r="C100" s="131"/>
      <c r="D100" s="81"/>
      <c r="E100" s="13"/>
      <c r="F100" s="21">
        <f t="shared" si="0"/>
        <v>0</v>
      </c>
      <c r="G100" s="26"/>
    </row>
    <row r="101" spans="1:7" ht="30.65" customHeight="1">
      <c r="A101" s="126"/>
      <c r="B101" s="128"/>
      <c r="C101" s="131"/>
      <c r="D101" s="81"/>
      <c r="E101" s="13"/>
      <c r="F101" s="21">
        <f t="shared" si="0"/>
        <v>0</v>
      </c>
      <c r="G101" s="26"/>
    </row>
    <row r="102" spans="1:7" ht="30.65" customHeight="1">
      <c r="A102" s="126"/>
      <c r="B102" s="128"/>
      <c r="C102" s="131"/>
      <c r="D102" s="81"/>
      <c r="E102" s="13"/>
      <c r="F102" s="21">
        <f t="shared" ref="F102:F121" si="1">SUM(D102:E102)</f>
        <v>0</v>
      </c>
      <c r="G102" s="26"/>
    </row>
    <row r="103" spans="1:7" ht="30.65" customHeight="1">
      <c r="A103" s="126"/>
      <c r="B103" s="128"/>
      <c r="C103" s="131"/>
      <c r="D103" s="81"/>
      <c r="E103" s="13"/>
      <c r="F103" s="21">
        <f t="shared" si="1"/>
        <v>0</v>
      </c>
      <c r="G103" s="26"/>
    </row>
    <row r="104" spans="1:7" ht="30.65" customHeight="1">
      <c r="A104" s="126"/>
      <c r="B104" s="128"/>
      <c r="C104" s="131"/>
      <c r="D104" s="81"/>
      <c r="E104" s="13"/>
      <c r="F104" s="21">
        <f t="shared" si="1"/>
        <v>0</v>
      </c>
      <c r="G104" s="26"/>
    </row>
    <row r="105" spans="1:7" ht="30.65" customHeight="1">
      <c r="A105" s="126"/>
      <c r="B105" s="128"/>
      <c r="C105" s="131"/>
      <c r="D105" s="81"/>
      <c r="E105" s="13"/>
      <c r="F105" s="21">
        <f t="shared" si="1"/>
        <v>0</v>
      </c>
      <c r="G105" s="26"/>
    </row>
    <row r="106" spans="1:7" ht="30.65" customHeight="1">
      <c r="A106" s="126"/>
      <c r="B106" s="128"/>
      <c r="C106" s="131"/>
      <c r="D106" s="81"/>
      <c r="E106" s="13"/>
      <c r="F106" s="21">
        <f t="shared" si="1"/>
        <v>0</v>
      </c>
      <c r="G106" s="26"/>
    </row>
    <row r="107" spans="1:7" ht="30.65" customHeight="1">
      <c r="A107" s="126"/>
      <c r="B107" s="128"/>
      <c r="C107" s="131"/>
      <c r="D107" s="81"/>
      <c r="E107" s="13"/>
      <c r="F107" s="21">
        <f t="shared" si="1"/>
        <v>0</v>
      </c>
      <c r="G107" s="26"/>
    </row>
    <row r="108" spans="1:7" ht="30.65" customHeight="1">
      <c r="A108" s="126"/>
      <c r="B108" s="128"/>
      <c r="C108" s="131"/>
      <c r="D108" s="81"/>
      <c r="E108" s="13"/>
      <c r="F108" s="21">
        <f t="shared" si="1"/>
        <v>0</v>
      </c>
      <c r="G108" s="26"/>
    </row>
    <row r="109" spans="1:7" ht="30.65" customHeight="1">
      <c r="A109" s="126"/>
      <c r="B109" s="128"/>
      <c r="C109" s="131"/>
      <c r="D109" s="81"/>
      <c r="E109" s="13"/>
      <c r="F109" s="21">
        <f t="shared" si="1"/>
        <v>0</v>
      </c>
      <c r="G109" s="26"/>
    </row>
    <row r="110" spans="1:7" ht="30.65" customHeight="1">
      <c r="A110" s="126"/>
      <c r="B110" s="128"/>
      <c r="C110" s="131"/>
      <c r="D110" s="81"/>
      <c r="E110" s="13"/>
      <c r="F110" s="21">
        <f t="shared" si="1"/>
        <v>0</v>
      </c>
      <c r="G110" s="26"/>
    </row>
    <row r="111" spans="1:7" ht="30.65" customHeight="1">
      <c r="A111" s="126"/>
      <c r="B111" s="128"/>
      <c r="C111" s="131"/>
      <c r="D111" s="81"/>
      <c r="E111" s="13"/>
      <c r="F111" s="21">
        <f t="shared" si="1"/>
        <v>0</v>
      </c>
      <c r="G111" s="26"/>
    </row>
    <row r="112" spans="1:7" ht="30.65" customHeight="1">
      <c r="A112" s="126"/>
      <c r="B112" s="128"/>
      <c r="C112" s="131"/>
      <c r="D112" s="81"/>
      <c r="E112" s="13"/>
      <c r="F112" s="21">
        <f t="shared" si="1"/>
        <v>0</v>
      </c>
      <c r="G112" s="26"/>
    </row>
    <row r="113" spans="1:7" ht="30.65" customHeight="1">
      <c r="A113" s="126"/>
      <c r="B113" s="128"/>
      <c r="C113" s="131"/>
      <c r="D113" s="81"/>
      <c r="E113" s="13"/>
      <c r="F113" s="21">
        <f t="shared" si="1"/>
        <v>0</v>
      </c>
      <c r="G113" s="26"/>
    </row>
    <row r="114" spans="1:7" ht="30.65" customHeight="1">
      <c r="A114" s="126"/>
      <c r="B114" s="128"/>
      <c r="C114" s="131"/>
      <c r="D114" s="81"/>
      <c r="E114" s="13"/>
      <c r="F114" s="21">
        <f t="shared" si="1"/>
        <v>0</v>
      </c>
      <c r="G114" s="26"/>
    </row>
    <row r="115" spans="1:7" ht="30.65" customHeight="1">
      <c r="A115" s="126"/>
      <c r="B115" s="128"/>
      <c r="C115" s="131"/>
      <c r="D115" s="81"/>
      <c r="E115" s="13"/>
      <c r="F115" s="21">
        <f t="shared" si="1"/>
        <v>0</v>
      </c>
      <c r="G115" s="26"/>
    </row>
    <row r="116" spans="1:7" ht="30.65" customHeight="1">
      <c r="A116" s="126"/>
      <c r="B116" s="128"/>
      <c r="C116" s="131"/>
      <c r="D116" s="81"/>
      <c r="E116" s="13"/>
      <c r="F116" s="21">
        <f t="shared" si="1"/>
        <v>0</v>
      </c>
      <c r="G116" s="26"/>
    </row>
    <row r="117" spans="1:7" ht="30.65" customHeight="1">
      <c r="A117" s="126"/>
      <c r="B117" s="128"/>
      <c r="C117" s="131"/>
      <c r="D117" s="81"/>
      <c r="E117" s="13"/>
      <c r="F117" s="21">
        <f t="shared" si="1"/>
        <v>0</v>
      </c>
      <c r="G117" s="26"/>
    </row>
    <row r="118" spans="1:7" ht="30.65" customHeight="1">
      <c r="A118" s="126"/>
      <c r="B118" s="128"/>
      <c r="C118" s="131"/>
      <c r="D118" s="81"/>
      <c r="E118" s="13"/>
      <c r="F118" s="21">
        <f t="shared" si="1"/>
        <v>0</v>
      </c>
      <c r="G118" s="26"/>
    </row>
    <row r="119" spans="1:7" ht="30.65" customHeight="1">
      <c r="A119" s="126"/>
      <c r="B119" s="128"/>
      <c r="C119" s="131"/>
      <c r="D119" s="81"/>
      <c r="E119" s="13"/>
      <c r="F119" s="21">
        <f t="shared" si="1"/>
        <v>0</v>
      </c>
      <c r="G119" s="26"/>
    </row>
    <row r="120" spans="1:7" ht="30.65" customHeight="1">
      <c r="A120" s="126"/>
      <c r="B120" s="128"/>
      <c r="C120" s="131"/>
      <c r="D120" s="81"/>
      <c r="E120" s="13"/>
      <c r="F120" s="21">
        <f t="shared" si="1"/>
        <v>0</v>
      </c>
      <c r="G120" s="26"/>
    </row>
    <row r="121" spans="1:7" ht="30.65" customHeight="1">
      <c r="A121" s="126"/>
      <c r="B121" s="128"/>
      <c r="C121" s="131"/>
      <c r="D121" s="81"/>
      <c r="E121" s="13"/>
      <c r="F121" s="21">
        <f t="shared" si="1"/>
        <v>0</v>
      </c>
      <c r="G121" s="26"/>
    </row>
    <row r="122" spans="1:7" s="20" customFormat="1" ht="30.65" customHeight="1">
      <c r="A122" s="54" t="s">
        <v>73</v>
      </c>
      <c r="B122" s="56" t="s">
        <v>11</v>
      </c>
      <c r="C122" s="55">
        <f>SUM(C81:C121)</f>
        <v>0</v>
      </c>
      <c r="D122" s="39">
        <f>SUM(D81:D121)</f>
        <v>0</v>
      </c>
      <c r="E122" s="55">
        <f>SUM(E81:E121)</f>
        <v>0</v>
      </c>
      <c r="F122" s="108">
        <f>SUM(F81:F121)</f>
        <v>0</v>
      </c>
      <c r="G122" s="29"/>
    </row>
    <row r="123" spans="1:7" customFormat="1" ht="30.65" customHeight="1">
      <c r="A123" s="109" t="s">
        <v>11</v>
      </c>
      <c r="B123" s="95" t="s">
        <v>11</v>
      </c>
      <c r="C123" s="95" t="s">
        <v>11</v>
      </c>
      <c r="D123" s="99"/>
      <c r="E123" s="100"/>
      <c r="F123" s="101"/>
    </row>
    <row r="124" spans="1:7" s="20" customFormat="1" ht="49.5" customHeight="1">
      <c r="A124" s="117" t="s">
        <v>74</v>
      </c>
      <c r="B124" s="118" t="s">
        <v>75</v>
      </c>
      <c r="C124" s="118" t="s">
        <v>30</v>
      </c>
      <c r="D124" s="27"/>
    </row>
    <row r="125" spans="1:7" ht="30.65" customHeight="1">
      <c r="A125" s="115" t="str">
        <f>A66</f>
        <v>Total des dépenses</v>
      </c>
      <c r="B125" s="114">
        <f>C66</f>
        <v>0</v>
      </c>
      <c r="C125" s="114">
        <f>E66</f>
        <v>0</v>
      </c>
      <c r="E125" s="83"/>
    </row>
    <row r="126" spans="1:7" ht="30.65" customHeight="1">
      <c r="A126" s="115" t="str">
        <f>A122</f>
        <v>Total des revenus</v>
      </c>
      <c r="B126" s="114">
        <f>C122</f>
        <v>0</v>
      </c>
      <c r="C126" s="114">
        <f>F122</f>
        <v>0</v>
      </c>
      <c r="E126" s="83"/>
    </row>
    <row r="127" spans="1:7" ht="30.65" customHeight="1">
      <c r="A127" s="116" t="s">
        <v>76</v>
      </c>
      <c r="B127" s="57">
        <f>B125-B126</f>
        <v>0</v>
      </c>
      <c r="C127" s="57">
        <f>C125-C126</f>
        <v>0</v>
      </c>
      <c r="E127" s="84"/>
      <c r="F127" s="78"/>
      <c r="G127" s="78"/>
    </row>
    <row r="128" spans="1:7" customFormat="1" ht="30.65" customHeight="1">
      <c r="A128" s="119" t="s">
        <v>11</v>
      </c>
      <c r="B128" s="119" t="s">
        <v>11</v>
      </c>
      <c r="C128" s="120" t="s">
        <v>11</v>
      </c>
    </row>
    <row r="129" spans="1:7" ht="66.650000000000006" customHeight="1">
      <c r="A129" s="147" t="s">
        <v>77</v>
      </c>
      <c r="B129" s="147"/>
      <c r="C129" s="51"/>
    </row>
    <row r="130" spans="1:7" ht="171" customHeight="1">
      <c r="A130" s="135"/>
      <c r="B130" s="135"/>
      <c r="C130" s="59"/>
      <c r="D130" s="33"/>
      <c r="E130" s="33"/>
      <c r="F130" s="33"/>
      <c r="G130" s="33"/>
    </row>
    <row r="131" spans="1:7" ht="35.5" customHeight="1">
      <c r="A131" s="46" t="s">
        <v>78</v>
      </c>
      <c r="B131" s="71" t="s">
        <v>11</v>
      </c>
      <c r="C131" s="33"/>
      <c r="D131" s="33"/>
      <c r="E131" s="33"/>
      <c r="F131" s="33"/>
      <c r="G131" s="33"/>
    </row>
    <row r="132" spans="1:7" ht="67.5" customHeight="1">
      <c r="A132" s="50" t="s">
        <v>79</v>
      </c>
      <c r="B132" s="70" t="s">
        <v>11</v>
      </c>
      <c r="F132" s="80"/>
    </row>
    <row r="133" spans="1:7" ht="46" customHeight="1">
      <c r="A133" s="47" t="s">
        <v>80</v>
      </c>
      <c r="B133" s="65" t="s">
        <v>11</v>
      </c>
      <c r="C133" s="22"/>
      <c r="D133" s="22"/>
      <c r="E133" s="22"/>
      <c r="F133" s="22"/>
      <c r="G133" s="22"/>
    </row>
    <row r="134" spans="1:7" ht="46.5">
      <c r="A134" s="48" t="s">
        <v>81</v>
      </c>
      <c r="B134" s="69" t="s">
        <v>11</v>
      </c>
      <c r="C134" s="23"/>
      <c r="D134" s="23"/>
      <c r="E134" s="23"/>
      <c r="F134" s="23"/>
      <c r="G134" s="23"/>
    </row>
    <row r="135" spans="1:7" ht="30.65" customHeight="1" thickBot="1">
      <c r="A135" s="49" t="s">
        <v>82</v>
      </c>
      <c r="B135" s="17"/>
      <c r="C135" s="24"/>
    </row>
    <row r="136" spans="1:7" ht="30.65" customHeight="1" thickBot="1">
      <c r="A136" s="49" t="s">
        <v>83</v>
      </c>
      <c r="B136" s="17"/>
      <c r="D136" s="7"/>
      <c r="E136" s="85"/>
      <c r="F136" s="33"/>
      <c r="G136" s="33"/>
    </row>
    <row r="137" spans="1:7" ht="30.65" customHeight="1" thickBot="1">
      <c r="A137" s="43" t="s">
        <v>84</v>
      </c>
      <c r="B137" s="61"/>
      <c r="D137" s="8"/>
      <c r="E137" s="8"/>
      <c r="F137" s="8"/>
    </row>
    <row r="138" spans="1:7" ht="34.5" customHeight="1">
      <c r="A138" s="67" t="s">
        <v>11</v>
      </c>
      <c r="B138" s="67" t="s">
        <v>11</v>
      </c>
      <c r="E138" s="8"/>
      <c r="F138" s="8"/>
      <c r="G138" s="8"/>
    </row>
    <row r="139" spans="1:7" ht="65.5" customHeight="1">
      <c r="A139" s="45" t="s">
        <v>85</v>
      </c>
      <c r="B139" s="102" t="s">
        <v>11</v>
      </c>
    </row>
    <row r="140" spans="1:7" ht="46.5">
      <c r="A140" s="48" t="s">
        <v>81</v>
      </c>
      <c r="B140" s="67" t="s">
        <v>11</v>
      </c>
    </row>
    <row r="141" spans="1:7" ht="30.65" customHeight="1" thickBot="1">
      <c r="A141" s="49" t="s">
        <v>82</v>
      </c>
      <c r="B141" s="16" t="s">
        <v>86</v>
      </c>
      <c r="C141" s="25"/>
    </row>
    <row r="142" spans="1:7" ht="30.65" customHeight="1" thickBot="1">
      <c r="A142" s="49" t="s">
        <v>83</v>
      </c>
      <c r="B142" s="15"/>
      <c r="D142" s="7"/>
      <c r="E142" s="86"/>
      <c r="F142" s="79"/>
      <c r="G142" s="79"/>
    </row>
    <row r="143" spans="1:7" ht="30.65" customHeight="1" thickBot="1">
      <c r="A143" s="43" t="s">
        <v>84</v>
      </c>
      <c r="B143" s="62"/>
      <c r="D143" s="8"/>
      <c r="E143" s="8"/>
      <c r="F143" s="8"/>
    </row>
    <row r="144" spans="1:7">
      <c r="A144" s="44" t="s">
        <v>87</v>
      </c>
      <c r="B144" s="67" t="s">
        <v>11</v>
      </c>
    </row>
    <row r="145" spans="1:7" ht="66.650000000000006" customHeight="1">
      <c r="A145" s="50" t="s">
        <v>88</v>
      </c>
      <c r="B145" s="70" t="s">
        <v>11</v>
      </c>
      <c r="F145" s="80"/>
      <c r="G145" s="80"/>
    </row>
    <row r="146" spans="1:7" ht="51.65" customHeight="1">
      <c r="A146" s="47" t="s">
        <v>89</v>
      </c>
      <c r="B146" s="68" t="s">
        <v>11</v>
      </c>
      <c r="C146" s="32"/>
      <c r="D146" s="32"/>
      <c r="E146" s="32"/>
      <c r="F146" s="32"/>
      <c r="G146" s="32"/>
    </row>
    <row r="147" spans="1:7" ht="30.65" customHeight="1" thickBot="1">
      <c r="A147" s="49" t="s">
        <v>90</v>
      </c>
      <c r="B147" s="31" t="s">
        <v>91</v>
      </c>
      <c r="C147" s="12"/>
    </row>
    <row r="148" spans="1:7" ht="30.65" customHeight="1" thickBot="1">
      <c r="A148" s="43" t="s">
        <v>84</v>
      </c>
      <c r="B148" s="30"/>
      <c r="C148" s="12"/>
      <c r="D148" s="12"/>
    </row>
    <row r="149" spans="1:7" ht="60.65" customHeight="1">
      <c r="A149" s="60" t="s">
        <v>92</v>
      </c>
      <c r="B149" s="66" t="s">
        <v>11</v>
      </c>
      <c r="C149" s="8"/>
      <c r="D149" s="8"/>
      <c r="E149" s="133"/>
      <c r="F149" s="134"/>
      <c r="G149" s="134"/>
    </row>
    <row r="150" spans="1:7">
      <c r="A150" s="43"/>
    </row>
    <row r="151" spans="1:7">
      <c r="A151" s="43"/>
    </row>
    <row r="152" spans="1:7">
      <c r="A152" s="43"/>
    </row>
    <row r="153" spans="1:7">
      <c r="A153" s="43"/>
    </row>
    <row r="154" spans="1:7">
      <c r="A154" s="43"/>
    </row>
    <row r="155" spans="1:7">
      <c r="A155" s="43"/>
    </row>
    <row r="156" spans="1:7">
      <c r="A156" s="43"/>
    </row>
    <row r="157" spans="1:7">
      <c r="A157" s="43"/>
    </row>
    <row r="158" spans="1:7">
      <c r="A158" s="43"/>
    </row>
    <row r="159" spans="1:7">
      <c r="A159" s="43"/>
    </row>
    <row r="160" spans="1:7">
      <c r="A160" s="43"/>
    </row>
    <row r="161" spans="1:1">
      <c r="A161" s="43"/>
    </row>
    <row r="162" spans="1:1">
      <c r="A162" s="43"/>
    </row>
    <row r="163" spans="1:1">
      <c r="A163" s="43"/>
    </row>
    <row r="164" spans="1:1">
      <c r="A164" s="43"/>
    </row>
    <row r="165" spans="1:1">
      <c r="A165" s="43"/>
    </row>
    <row r="166" spans="1:1">
      <c r="A166" s="43"/>
    </row>
    <row r="167" spans="1:1">
      <c r="A167" s="43"/>
    </row>
    <row r="168" spans="1:1">
      <c r="A168" s="43"/>
    </row>
    <row r="169" spans="1:1">
      <c r="A169" s="43"/>
    </row>
    <row r="170" spans="1:1">
      <c r="A170" s="43"/>
    </row>
    <row r="171" spans="1:1">
      <c r="A171" s="43"/>
    </row>
    <row r="172" spans="1:1">
      <c r="A172" s="43"/>
    </row>
    <row r="173" spans="1:1">
      <c r="A173" s="43"/>
    </row>
    <row r="174" spans="1:1">
      <c r="A174" s="43"/>
    </row>
    <row r="175" spans="1:1">
      <c r="A175" s="43"/>
    </row>
    <row r="176" spans="1:1">
      <c r="A176" s="43"/>
    </row>
    <row r="177" spans="1:1">
      <c r="A177" s="43"/>
    </row>
    <row r="178" spans="1:1">
      <c r="A178" s="43"/>
    </row>
    <row r="179" spans="1:1">
      <c r="A179" s="43"/>
    </row>
    <row r="180" spans="1:1">
      <c r="A180" s="43"/>
    </row>
    <row r="181" spans="1:1">
      <c r="A181" s="43"/>
    </row>
    <row r="182" spans="1:1">
      <c r="A182" s="43"/>
    </row>
    <row r="183" spans="1:1">
      <c r="A183" s="43"/>
    </row>
    <row r="184" spans="1:1">
      <c r="A184" s="43"/>
    </row>
    <row r="185" spans="1:1">
      <c r="A185" s="43"/>
    </row>
    <row r="186" spans="1:1">
      <c r="A186" s="43"/>
    </row>
    <row r="187" spans="1:1">
      <c r="A187" s="43"/>
    </row>
    <row r="188" spans="1:1">
      <c r="A188" s="43"/>
    </row>
    <row r="189" spans="1:1">
      <c r="A189" s="43"/>
    </row>
    <row r="190" spans="1:1">
      <c r="A190" s="43"/>
    </row>
    <row r="191" spans="1:1">
      <c r="A191" s="43"/>
    </row>
    <row r="192" spans="1:1">
      <c r="A192" s="43"/>
    </row>
    <row r="193" spans="1:1">
      <c r="A193" s="43"/>
    </row>
    <row r="194" spans="1:1">
      <c r="A194" s="43"/>
    </row>
    <row r="195" spans="1:1">
      <c r="A195" s="43"/>
    </row>
    <row r="196" spans="1:1">
      <c r="A196" s="43"/>
    </row>
    <row r="197" spans="1:1">
      <c r="A197" s="43"/>
    </row>
    <row r="198" spans="1:1">
      <c r="A198" s="43"/>
    </row>
    <row r="199" spans="1:1">
      <c r="A199" s="43"/>
    </row>
    <row r="200" spans="1:1">
      <c r="A200" s="43"/>
    </row>
    <row r="201" spans="1:1">
      <c r="A201" s="43"/>
    </row>
    <row r="202" spans="1:1">
      <c r="A202" s="43"/>
    </row>
    <row r="203" spans="1:1">
      <c r="A203" s="43"/>
    </row>
    <row r="204" spans="1:1">
      <c r="A204" s="43"/>
    </row>
    <row r="205" spans="1:1">
      <c r="A205" s="43"/>
    </row>
    <row r="206" spans="1:1">
      <c r="A206" s="43"/>
    </row>
    <row r="207" spans="1:1">
      <c r="A207" s="43"/>
    </row>
    <row r="208" spans="1:1">
      <c r="A208" s="43"/>
    </row>
    <row r="209" spans="1:1">
      <c r="A209" s="43"/>
    </row>
    <row r="210" spans="1:1">
      <c r="A210" s="43"/>
    </row>
    <row r="211" spans="1:1">
      <c r="A211" s="43"/>
    </row>
    <row r="212" spans="1:1">
      <c r="A212" s="43"/>
    </row>
    <row r="213" spans="1:1">
      <c r="A213" s="43"/>
    </row>
    <row r="214" spans="1:1">
      <c r="A214" s="43"/>
    </row>
    <row r="215" spans="1:1">
      <c r="A215" s="43"/>
    </row>
    <row r="216" spans="1:1">
      <c r="A216" s="43"/>
    </row>
    <row r="217" spans="1:1">
      <c r="A217" s="43"/>
    </row>
    <row r="218" spans="1:1">
      <c r="A218" s="43"/>
    </row>
    <row r="219" spans="1:1">
      <c r="A219" s="43"/>
    </row>
    <row r="220" spans="1:1">
      <c r="A220" s="43"/>
    </row>
    <row r="221" spans="1:1">
      <c r="A221" s="43"/>
    </row>
    <row r="222" spans="1:1">
      <c r="A222" s="43"/>
    </row>
    <row r="223" spans="1:1">
      <c r="A223" s="43"/>
    </row>
    <row r="224" spans="1:1">
      <c r="A224" s="43"/>
    </row>
    <row r="225" spans="1:1">
      <c r="A225" s="43"/>
    </row>
    <row r="226" spans="1:1">
      <c r="A226" s="43"/>
    </row>
    <row r="227" spans="1:1">
      <c r="A227" s="43"/>
    </row>
    <row r="228" spans="1:1">
      <c r="A228" s="43"/>
    </row>
    <row r="229" spans="1:1">
      <c r="A229" s="43"/>
    </row>
    <row r="230" spans="1:1">
      <c r="A230" s="43"/>
    </row>
    <row r="231" spans="1:1">
      <c r="A231" s="43"/>
    </row>
    <row r="232" spans="1:1">
      <c r="A232" s="43"/>
    </row>
    <row r="233" spans="1:1">
      <c r="A233" s="43"/>
    </row>
    <row r="234" spans="1:1">
      <c r="A234" s="43"/>
    </row>
    <row r="235" spans="1:1">
      <c r="A235" s="43"/>
    </row>
    <row r="236" spans="1:1">
      <c r="A236" s="43"/>
    </row>
    <row r="237" spans="1:1">
      <c r="A237" s="43"/>
    </row>
    <row r="238" spans="1:1">
      <c r="A238" s="43"/>
    </row>
    <row r="239" spans="1:1">
      <c r="A239" s="43"/>
    </row>
    <row r="240" spans="1:1">
      <c r="A240" s="43"/>
    </row>
    <row r="241" spans="1:1">
      <c r="A241" s="43"/>
    </row>
    <row r="242" spans="1:1">
      <c r="A242" s="43"/>
    </row>
    <row r="243" spans="1:1">
      <c r="A243" s="43"/>
    </row>
    <row r="244" spans="1:1">
      <c r="A244" s="43"/>
    </row>
    <row r="245" spans="1:1">
      <c r="A245" s="43"/>
    </row>
    <row r="246" spans="1:1">
      <c r="A246" s="43"/>
    </row>
    <row r="247" spans="1:1">
      <c r="A247" s="43"/>
    </row>
    <row r="248" spans="1:1">
      <c r="A248" s="43"/>
    </row>
    <row r="249" spans="1:1">
      <c r="A249" s="43"/>
    </row>
    <row r="250" spans="1:1">
      <c r="A250" s="43"/>
    </row>
    <row r="251" spans="1:1">
      <c r="A251" s="43"/>
    </row>
    <row r="252" spans="1:1">
      <c r="A252" s="43"/>
    </row>
    <row r="253" spans="1:1">
      <c r="A253" s="43"/>
    </row>
    <row r="254" spans="1:1">
      <c r="A254" s="43"/>
    </row>
    <row r="255" spans="1:1">
      <c r="A255" s="43"/>
    </row>
    <row r="256" spans="1:1">
      <c r="A256" s="43"/>
    </row>
    <row r="257" spans="1:1">
      <c r="A257" s="43"/>
    </row>
    <row r="258" spans="1:1">
      <c r="A258" s="43"/>
    </row>
    <row r="259" spans="1:1">
      <c r="A259" s="43"/>
    </row>
    <row r="260" spans="1:1">
      <c r="A260" s="43"/>
    </row>
    <row r="261" spans="1:1">
      <c r="A261" s="43"/>
    </row>
    <row r="262" spans="1:1">
      <c r="A262" s="43"/>
    </row>
    <row r="263" spans="1:1">
      <c r="A263" s="43"/>
    </row>
    <row r="264" spans="1:1">
      <c r="A264" s="43"/>
    </row>
    <row r="265" spans="1:1">
      <c r="A265" s="43"/>
    </row>
    <row r="266" spans="1:1">
      <c r="A266" s="43"/>
    </row>
    <row r="267" spans="1:1">
      <c r="A267" s="43"/>
    </row>
    <row r="268" spans="1:1">
      <c r="A268" s="43"/>
    </row>
    <row r="269" spans="1:1">
      <c r="A269" s="43"/>
    </row>
    <row r="270" spans="1:1">
      <c r="A270" s="43"/>
    </row>
    <row r="271" spans="1:1">
      <c r="A271" s="43"/>
    </row>
    <row r="272" spans="1:1">
      <c r="A272" s="43"/>
    </row>
    <row r="273" spans="1:1">
      <c r="A273" s="43"/>
    </row>
    <row r="274" spans="1:1">
      <c r="A274" s="43"/>
    </row>
    <row r="275" spans="1:1">
      <c r="A275" s="43"/>
    </row>
    <row r="276" spans="1:1">
      <c r="A276" s="43"/>
    </row>
    <row r="277" spans="1:1">
      <c r="A277" s="43"/>
    </row>
    <row r="278" spans="1:1">
      <c r="A278" s="43"/>
    </row>
    <row r="279" spans="1:1">
      <c r="A279" s="43"/>
    </row>
    <row r="280" spans="1:1">
      <c r="A280" s="43"/>
    </row>
    <row r="281" spans="1:1">
      <c r="A281" s="43"/>
    </row>
    <row r="282" spans="1:1">
      <c r="A282" s="43"/>
    </row>
    <row r="283" spans="1:1">
      <c r="A283" s="43"/>
    </row>
    <row r="284" spans="1:1">
      <c r="A284" s="43"/>
    </row>
    <row r="285" spans="1:1">
      <c r="A285" s="43"/>
    </row>
    <row r="286" spans="1:1">
      <c r="A286" s="43"/>
    </row>
    <row r="287" spans="1:1">
      <c r="A287" s="43"/>
    </row>
    <row r="288" spans="1:1">
      <c r="A288" s="43"/>
    </row>
    <row r="289" spans="1:1">
      <c r="A289" s="43"/>
    </row>
    <row r="290" spans="1:1">
      <c r="A290" s="43"/>
    </row>
    <row r="291" spans="1:1">
      <c r="A291" s="43"/>
    </row>
    <row r="292" spans="1:1">
      <c r="A292" s="43"/>
    </row>
    <row r="293" spans="1:1">
      <c r="A293" s="43"/>
    </row>
    <row r="294" spans="1:1">
      <c r="A294" s="43"/>
    </row>
    <row r="295" spans="1:1">
      <c r="A295" s="43"/>
    </row>
    <row r="296" spans="1:1">
      <c r="A296" s="43"/>
    </row>
    <row r="297" spans="1:1">
      <c r="A297" s="43"/>
    </row>
    <row r="298" spans="1:1">
      <c r="A298" s="43"/>
    </row>
    <row r="299" spans="1:1">
      <c r="A299" s="43"/>
    </row>
    <row r="300" spans="1:1">
      <c r="A300" s="43"/>
    </row>
    <row r="301" spans="1:1">
      <c r="A301" s="43"/>
    </row>
    <row r="302" spans="1:1">
      <c r="A302" s="43"/>
    </row>
    <row r="303" spans="1:1">
      <c r="A303" s="43"/>
    </row>
    <row r="304" spans="1:1">
      <c r="A304" s="43"/>
    </row>
    <row r="305" spans="1:1">
      <c r="A305" s="43"/>
    </row>
    <row r="306" spans="1:1">
      <c r="A306" s="43"/>
    </row>
    <row r="307" spans="1:1">
      <c r="A307" s="43"/>
    </row>
    <row r="308" spans="1:1">
      <c r="A308" s="43"/>
    </row>
    <row r="309" spans="1:1">
      <c r="A309" s="43"/>
    </row>
    <row r="310" spans="1:1">
      <c r="A310" s="43"/>
    </row>
    <row r="311" spans="1:1">
      <c r="A311" s="43"/>
    </row>
    <row r="312" spans="1:1">
      <c r="A312" s="43"/>
    </row>
    <row r="313" spans="1:1">
      <c r="A313" s="43"/>
    </row>
    <row r="314" spans="1:1">
      <c r="A314" s="43"/>
    </row>
    <row r="315" spans="1:1">
      <c r="A315" s="43"/>
    </row>
    <row r="316" spans="1:1">
      <c r="A316" s="43"/>
    </row>
    <row r="317" spans="1:1">
      <c r="A317" s="43"/>
    </row>
    <row r="318" spans="1:1">
      <c r="A318" s="43"/>
    </row>
    <row r="319" spans="1:1">
      <c r="A319" s="43"/>
    </row>
    <row r="320" spans="1:1">
      <c r="A320" s="43"/>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row r="342" spans="1:1">
      <c r="A342" s="43"/>
    </row>
    <row r="343" spans="1:1">
      <c r="A343" s="43"/>
    </row>
    <row r="344" spans="1:1">
      <c r="A344" s="43"/>
    </row>
    <row r="345" spans="1:1">
      <c r="A345" s="43"/>
    </row>
    <row r="346" spans="1:1">
      <c r="A346" s="43"/>
    </row>
    <row r="347" spans="1:1">
      <c r="A347" s="43"/>
    </row>
    <row r="348" spans="1:1">
      <c r="A348" s="43"/>
    </row>
    <row r="349" spans="1:1">
      <c r="A349" s="43"/>
    </row>
    <row r="350" spans="1:1">
      <c r="A350" s="43"/>
    </row>
    <row r="351" spans="1:1">
      <c r="A351" s="43"/>
    </row>
    <row r="352" spans="1:1">
      <c r="A352" s="43"/>
    </row>
    <row r="353" spans="1:1">
      <c r="A353" s="43"/>
    </row>
    <row r="354" spans="1:1">
      <c r="A354" s="43"/>
    </row>
    <row r="355" spans="1:1">
      <c r="A355" s="43"/>
    </row>
    <row r="356" spans="1:1">
      <c r="A356" s="43"/>
    </row>
    <row r="357" spans="1:1">
      <c r="A357" s="43"/>
    </row>
    <row r="358" spans="1:1">
      <c r="A358" s="43"/>
    </row>
    <row r="359" spans="1:1">
      <c r="A359" s="43"/>
    </row>
    <row r="360" spans="1:1">
      <c r="A360" s="43"/>
    </row>
    <row r="361" spans="1:1">
      <c r="A361" s="43"/>
    </row>
    <row r="362" spans="1:1">
      <c r="A362" s="43"/>
    </row>
    <row r="363" spans="1:1">
      <c r="A363" s="43"/>
    </row>
    <row r="364" spans="1:1">
      <c r="A364" s="43"/>
    </row>
    <row r="365" spans="1:1">
      <c r="A365" s="43"/>
    </row>
    <row r="366" spans="1:1">
      <c r="A366" s="43"/>
    </row>
    <row r="367" spans="1:1">
      <c r="A367" s="43"/>
    </row>
    <row r="368" spans="1:1">
      <c r="A368" s="43"/>
    </row>
    <row r="369" spans="1:1">
      <c r="A369" s="43"/>
    </row>
    <row r="370" spans="1:1">
      <c r="A370" s="43"/>
    </row>
    <row r="371" spans="1:1">
      <c r="A371" s="43"/>
    </row>
    <row r="372" spans="1:1">
      <c r="A372" s="43"/>
    </row>
    <row r="373" spans="1:1">
      <c r="A373" s="43"/>
    </row>
    <row r="374" spans="1:1">
      <c r="A374" s="43"/>
    </row>
    <row r="375" spans="1:1">
      <c r="A375" s="43"/>
    </row>
    <row r="376" spans="1:1">
      <c r="A376" s="43"/>
    </row>
    <row r="377" spans="1:1">
      <c r="A377" s="43"/>
    </row>
    <row r="378" spans="1:1">
      <c r="A378" s="43"/>
    </row>
    <row r="379" spans="1:1">
      <c r="A379" s="43"/>
    </row>
    <row r="380" spans="1:1">
      <c r="A380" s="43"/>
    </row>
    <row r="381" spans="1:1">
      <c r="A381" s="43"/>
    </row>
    <row r="382" spans="1:1">
      <c r="A382" s="43"/>
    </row>
    <row r="383" spans="1:1">
      <c r="A383" s="43"/>
    </row>
    <row r="384" spans="1:1">
      <c r="A384" s="43"/>
    </row>
    <row r="385" spans="1:1">
      <c r="A385" s="43"/>
    </row>
    <row r="386" spans="1:1">
      <c r="A386" s="43"/>
    </row>
    <row r="387" spans="1:1">
      <c r="A387" s="43"/>
    </row>
    <row r="388" spans="1:1">
      <c r="A388" s="43"/>
    </row>
    <row r="389" spans="1:1">
      <c r="A389" s="43"/>
    </row>
    <row r="390" spans="1:1">
      <c r="A390" s="43"/>
    </row>
    <row r="391" spans="1:1">
      <c r="A391" s="43"/>
    </row>
    <row r="392" spans="1:1">
      <c r="A392" s="43"/>
    </row>
    <row r="393" spans="1:1">
      <c r="A393" s="43"/>
    </row>
    <row r="394" spans="1:1">
      <c r="A394" s="43"/>
    </row>
    <row r="395" spans="1:1">
      <c r="A395" s="43"/>
    </row>
    <row r="396" spans="1:1">
      <c r="A396" s="43"/>
    </row>
    <row r="397" spans="1:1">
      <c r="A397" s="43"/>
    </row>
    <row r="398" spans="1:1">
      <c r="A398" s="43"/>
    </row>
    <row r="399" spans="1:1">
      <c r="A399" s="43"/>
    </row>
    <row r="400" spans="1:1">
      <c r="A400" s="43"/>
    </row>
    <row r="401" spans="1:1">
      <c r="A401" s="43"/>
    </row>
    <row r="402" spans="1:1">
      <c r="A402" s="43"/>
    </row>
    <row r="403" spans="1:1">
      <c r="A403" s="43"/>
    </row>
    <row r="404" spans="1:1">
      <c r="A404" s="43"/>
    </row>
    <row r="405" spans="1:1">
      <c r="A405" s="43"/>
    </row>
    <row r="406" spans="1:1">
      <c r="A406" s="43"/>
    </row>
    <row r="407" spans="1:1">
      <c r="A407" s="43"/>
    </row>
    <row r="408" spans="1:1">
      <c r="A408" s="43"/>
    </row>
    <row r="409" spans="1:1">
      <c r="A409" s="43"/>
    </row>
    <row r="410" spans="1:1">
      <c r="A410" s="43"/>
    </row>
    <row r="411" spans="1:1">
      <c r="A411" s="43"/>
    </row>
    <row r="412" spans="1:1">
      <c r="A412" s="43"/>
    </row>
    <row r="413" spans="1:1">
      <c r="A413" s="43"/>
    </row>
    <row r="414" spans="1:1">
      <c r="A414" s="43"/>
    </row>
    <row r="415" spans="1:1">
      <c r="A415" s="43"/>
    </row>
    <row r="416" spans="1:1">
      <c r="A416" s="43"/>
    </row>
    <row r="417" spans="1:1">
      <c r="A417" s="43"/>
    </row>
    <row r="418" spans="1:1">
      <c r="A418" s="43"/>
    </row>
    <row r="419" spans="1:1">
      <c r="A419" s="43"/>
    </row>
    <row r="420" spans="1:1">
      <c r="A420" s="43"/>
    </row>
    <row r="421" spans="1:1">
      <c r="A421" s="43"/>
    </row>
    <row r="422" spans="1:1">
      <c r="A422" s="43"/>
    </row>
    <row r="423" spans="1:1">
      <c r="A423" s="43"/>
    </row>
    <row r="424" spans="1:1">
      <c r="A424" s="43"/>
    </row>
    <row r="425" spans="1:1">
      <c r="A425" s="43"/>
    </row>
    <row r="426" spans="1:1">
      <c r="A426" s="43"/>
    </row>
    <row r="427" spans="1:1">
      <c r="A427" s="43"/>
    </row>
    <row r="428" spans="1:1">
      <c r="A428" s="43"/>
    </row>
    <row r="429" spans="1:1">
      <c r="A429" s="43"/>
    </row>
    <row r="430" spans="1:1">
      <c r="A430" s="43"/>
    </row>
    <row r="431" spans="1:1">
      <c r="A431" s="43"/>
    </row>
    <row r="432" spans="1:1">
      <c r="A432" s="43"/>
    </row>
    <row r="433" spans="1:1">
      <c r="A433" s="43"/>
    </row>
    <row r="434" spans="1:1">
      <c r="A434" s="43"/>
    </row>
    <row r="435" spans="1:1">
      <c r="A435" s="43"/>
    </row>
    <row r="436" spans="1:1">
      <c r="A436" s="43"/>
    </row>
    <row r="437" spans="1:1">
      <c r="A437" s="43"/>
    </row>
    <row r="438" spans="1:1">
      <c r="A438" s="43"/>
    </row>
    <row r="439" spans="1:1">
      <c r="A439" s="43"/>
    </row>
    <row r="440" spans="1:1">
      <c r="A440" s="43"/>
    </row>
    <row r="441" spans="1:1">
      <c r="A441" s="43"/>
    </row>
    <row r="442" spans="1:1">
      <c r="A442" s="43"/>
    </row>
    <row r="443" spans="1:1">
      <c r="A443" s="43"/>
    </row>
    <row r="444" spans="1:1">
      <c r="A444" s="43"/>
    </row>
    <row r="445" spans="1:1">
      <c r="A445" s="43"/>
    </row>
    <row r="446" spans="1:1">
      <c r="A446" s="43"/>
    </row>
    <row r="447" spans="1:1">
      <c r="A447" s="43"/>
    </row>
    <row r="448" spans="1:1">
      <c r="A448" s="43"/>
    </row>
    <row r="449" spans="1:1">
      <c r="A449" s="43"/>
    </row>
    <row r="450" spans="1:1">
      <c r="A450" s="43"/>
    </row>
    <row r="451" spans="1:1">
      <c r="A451" s="43"/>
    </row>
    <row r="452" spans="1:1">
      <c r="A452" s="43"/>
    </row>
    <row r="453" spans="1:1">
      <c r="A453" s="43"/>
    </row>
    <row r="454" spans="1:1">
      <c r="A454" s="43"/>
    </row>
    <row r="455" spans="1:1">
      <c r="A455" s="43"/>
    </row>
    <row r="456" spans="1:1">
      <c r="A456" s="43"/>
    </row>
    <row r="457" spans="1:1">
      <c r="A457" s="43"/>
    </row>
    <row r="458" spans="1:1">
      <c r="A458" s="43"/>
    </row>
    <row r="459" spans="1:1">
      <c r="A459" s="43"/>
    </row>
    <row r="460" spans="1:1">
      <c r="A460" s="43"/>
    </row>
    <row r="461" spans="1:1">
      <c r="A461" s="43"/>
    </row>
    <row r="462" spans="1:1">
      <c r="A462" s="43"/>
    </row>
    <row r="463" spans="1:1">
      <c r="A463" s="43"/>
    </row>
    <row r="464" spans="1:1">
      <c r="A464" s="43"/>
    </row>
    <row r="465" spans="1:1">
      <c r="A465" s="43"/>
    </row>
    <row r="466" spans="1:1">
      <c r="A466" s="43"/>
    </row>
    <row r="467" spans="1:1">
      <c r="A467" s="43"/>
    </row>
    <row r="468" spans="1:1">
      <c r="A468" s="43"/>
    </row>
    <row r="469" spans="1:1">
      <c r="A469" s="43"/>
    </row>
    <row r="470" spans="1:1">
      <c r="A470" s="43"/>
    </row>
    <row r="471" spans="1:1">
      <c r="A471" s="43"/>
    </row>
    <row r="472" spans="1:1">
      <c r="A472" s="43"/>
    </row>
    <row r="473" spans="1:1">
      <c r="A473" s="43"/>
    </row>
    <row r="474" spans="1:1">
      <c r="A474" s="43"/>
    </row>
    <row r="475" spans="1:1">
      <c r="A475" s="43"/>
    </row>
    <row r="476" spans="1:1">
      <c r="A476" s="43"/>
    </row>
    <row r="477" spans="1:1">
      <c r="A477" s="43"/>
    </row>
    <row r="478" spans="1:1">
      <c r="A478" s="43"/>
    </row>
    <row r="479" spans="1:1">
      <c r="A479" s="43"/>
    </row>
    <row r="480" spans="1:1">
      <c r="A480" s="43"/>
    </row>
    <row r="481" spans="1:1">
      <c r="A481" s="43"/>
    </row>
    <row r="482" spans="1:1">
      <c r="A482" s="43"/>
    </row>
    <row r="483" spans="1:1">
      <c r="A483" s="43"/>
    </row>
    <row r="484" spans="1:1">
      <c r="A484" s="43"/>
    </row>
    <row r="485" spans="1:1">
      <c r="A485" s="43"/>
    </row>
    <row r="486" spans="1:1">
      <c r="A486" s="43"/>
    </row>
    <row r="487" spans="1:1">
      <c r="A487" s="43"/>
    </row>
    <row r="488" spans="1:1">
      <c r="A488" s="43"/>
    </row>
    <row r="489" spans="1:1">
      <c r="A489" s="43"/>
    </row>
    <row r="490" spans="1:1">
      <c r="A490" s="43"/>
    </row>
    <row r="491" spans="1:1">
      <c r="A491" s="43"/>
    </row>
    <row r="492" spans="1:1">
      <c r="A492" s="43"/>
    </row>
    <row r="493" spans="1:1">
      <c r="A493" s="43"/>
    </row>
    <row r="494" spans="1:1">
      <c r="A494" s="43"/>
    </row>
    <row r="495" spans="1:1">
      <c r="A495" s="43"/>
    </row>
    <row r="496" spans="1:1">
      <c r="A496" s="43"/>
    </row>
    <row r="497" spans="1:1">
      <c r="A497" s="43"/>
    </row>
    <row r="498" spans="1:1">
      <c r="A498" s="43"/>
    </row>
    <row r="499" spans="1:1">
      <c r="A499" s="43"/>
    </row>
    <row r="500" spans="1:1">
      <c r="A500" s="43"/>
    </row>
    <row r="501" spans="1:1">
      <c r="A501" s="43"/>
    </row>
    <row r="502" spans="1:1">
      <c r="A502" s="43"/>
    </row>
    <row r="503" spans="1:1">
      <c r="A503" s="43"/>
    </row>
    <row r="504" spans="1:1">
      <c r="A504" s="43"/>
    </row>
    <row r="505" spans="1:1">
      <c r="A505" s="43"/>
    </row>
    <row r="506" spans="1:1">
      <c r="A506" s="43"/>
    </row>
    <row r="507" spans="1:1">
      <c r="A507" s="43"/>
    </row>
    <row r="508" spans="1:1">
      <c r="A508" s="43"/>
    </row>
    <row r="509" spans="1:1">
      <c r="A509" s="43"/>
    </row>
    <row r="510" spans="1:1">
      <c r="A510" s="43"/>
    </row>
    <row r="511" spans="1:1">
      <c r="A511" s="43"/>
    </row>
    <row r="512" spans="1:1">
      <c r="A512" s="43"/>
    </row>
    <row r="513" spans="1:1">
      <c r="A513" s="43"/>
    </row>
    <row r="514" spans="1:1">
      <c r="A514" s="43"/>
    </row>
    <row r="515" spans="1:1">
      <c r="A515" s="43"/>
    </row>
    <row r="516" spans="1:1">
      <c r="A516" s="43"/>
    </row>
    <row r="517" spans="1:1">
      <c r="A517" s="43"/>
    </row>
    <row r="518" spans="1:1">
      <c r="A518" s="43"/>
    </row>
    <row r="519" spans="1:1">
      <c r="A519" s="43"/>
    </row>
    <row r="520" spans="1:1">
      <c r="A520" s="43"/>
    </row>
    <row r="521" spans="1:1">
      <c r="A521" s="43"/>
    </row>
    <row r="522" spans="1:1">
      <c r="A522" s="43"/>
    </row>
    <row r="523" spans="1:1">
      <c r="A523" s="43"/>
    </row>
    <row r="524" spans="1:1">
      <c r="A524" s="43"/>
    </row>
    <row r="525" spans="1:1">
      <c r="A525" s="43"/>
    </row>
    <row r="526" spans="1:1">
      <c r="A526" s="43"/>
    </row>
    <row r="527" spans="1:1">
      <c r="A527" s="43"/>
    </row>
    <row r="528" spans="1:1">
      <c r="A528" s="43"/>
    </row>
    <row r="529" spans="1:1">
      <c r="A529" s="43"/>
    </row>
    <row r="530" spans="1:1">
      <c r="A530" s="43"/>
    </row>
    <row r="531" spans="1:1">
      <c r="A531" s="43"/>
    </row>
    <row r="532" spans="1:1">
      <c r="A532" s="43"/>
    </row>
    <row r="533" spans="1:1">
      <c r="A533" s="43"/>
    </row>
    <row r="534" spans="1:1">
      <c r="A534" s="43"/>
    </row>
    <row r="535" spans="1:1">
      <c r="A535" s="43"/>
    </row>
    <row r="536" spans="1:1">
      <c r="A536" s="43"/>
    </row>
    <row r="537" spans="1:1">
      <c r="A537" s="43"/>
    </row>
    <row r="538" spans="1:1">
      <c r="A538" s="43"/>
    </row>
    <row r="539" spans="1:1">
      <c r="A539" s="43"/>
    </row>
    <row r="540" spans="1:1">
      <c r="A540" s="43"/>
    </row>
    <row r="541" spans="1:1">
      <c r="A541" s="43"/>
    </row>
    <row r="542" spans="1:1">
      <c r="A542" s="43"/>
    </row>
    <row r="543" spans="1:1">
      <c r="A543" s="43"/>
    </row>
    <row r="544" spans="1:1">
      <c r="A544" s="43"/>
    </row>
    <row r="545" spans="1:1">
      <c r="A545" s="43"/>
    </row>
    <row r="546" spans="1:1">
      <c r="A546" s="43"/>
    </row>
    <row r="547" spans="1:1">
      <c r="A547" s="43"/>
    </row>
    <row r="548" spans="1:1">
      <c r="A548" s="43"/>
    </row>
    <row r="549" spans="1:1">
      <c r="A549" s="43"/>
    </row>
    <row r="550" spans="1:1">
      <c r="A550" s="43"/>
    </row>
    <row r="551" spans="1:1">
      <c r="A551" s="43"/>
    </row>
    <row r="552" spans="1:1">
      <c r="A552" s="43"/>
    </row>
    <row r="553" spans="1:1">
      <c r="A553" s="43"/>
    </row>
    <row r="554" spans="1:1">
      <c r="A554" s="43"/>
    </row>
    <row r="555" spans="1:1">
      <c r="A555" s="43"/>
    </row>
    <row r="556" spans="1:1">
      <c r="A556" s="43"/>
    </row>
    <row r="557" spans="1:1">
      <c r="A557" s="43"/>
    </row>
    <row r="558" spans="1:1">
      <c r="A558" s="43"/>
    </row>
    <row r="559" spans="1:1">
      <c r="A559" s="43"/>
    </row>
    <row r="560" spans="1:1">
      <c r="A560" s="43"/>
    </row>
    <row r="561" spans="1:1">
      <c r="A561" s="43"/>
    </row>
    <row r="562" spans="1:1">
      <c r="A562" s="43"/>
    </row>
    <row r="563" spans="1:1">
      <c r="A563" s="43"/>
    </row>
    <row r="564" spans="1:1">
      <c r="A564" s="43"/>
    </row>
    <row r="565" spans="1:1">
      <c r="A565" s="43"/>
    </row>
    <row r="566" spans="1:1">
      <c r="A566" s="43"/>
    </row>
    <row r="567" spans="1:1">
      <c r="A567" s="43"/>
    </row>
    <row r="568" spans="1:1">
      <c r="A568" s="43"/>
    </row>
    <row r="569" spans="1:1">
      <c r="A569" s="43"/>
    </row>
    <row r="570" spans="1:1">
      <c r="A570" s="43"/>
    </row>
    <row r="571" spans="1:1">
      <c r="A571" s="43"/>
    </row>
    <row r="572" spans="1:1">
      <c r="A572" s="43"/>
    </row>
    <row r="573" spans="1:1">
      <c r="A573" s="43"/>
    </row>
    <row r="574" spans="1:1">
      <c r="A574" s="43"/>
    </row>
    <row r="575" spans="1:1">
      <c r="A575" s="43"/>
    </row>
    <row r="576" spans="1:1">
      <c r="A576" s="43"/>
    </row>
    <row r="577" spans="1:1">
      <c r="A577" s="43"/>
    </row>
    <row r="578" spans="1:1">
      <c r="A578" s="43"/>
    </row>
    <row r="579" spans="1:1">
      <c r="A579" s="43"/>
    </row>
    <row r="580" spans="1:1">
      <c r="A580" s="43"/>
    </row>
    <row r="581" spans="1:1">
      <c r="A581" s="43"/>
    </row>
    <row r="582" spans="1:1">
      <c r="A582" s="43"/>
    </row>
    <row r="583" spans="1:1">
      <c r="A583" s="43"/>
    </row>
    <row r="584" spans="1:1">
      <c r="A584" s="43"/>
    </row>
    <row r="585" spans="1:1">
      <c r="A585" s="43"/>
    </row>
    <row r="586" spans="1:1">
      <c r="A586" s="43"/>
    </row>
    <row r="587" spans="1:1">
      <c r="A587" s="43"/>
    </row>
    <row r="588" spans="1:1">
      <c r="A588" s="43"/>
    </row>
    <row r="589" spans="1:1">
      <c r="A589" s="43"/>
    </row>
    <row r="590" spans="1:1">
      <c r="A590" s="43"/>
    </row>
    <row r="591" spans="1:1">
      <c r="A591" s="43"/>
    </row>
    <row r="592" spans="1:1">
      <c r="A592" s="43"/>
    </row>
    <row r="593" spans="1:1">
      <c r="A593" s="43"/>
    </row>
    <row r="594" spans="1:1">
      <c r="A594" s="43"/>
    </row>
    <row r="595" spans="1:1">
      <c r="A595" s="43"/>
    </row>
    <row r="596" spans="1:1">
      <c r="A596" s="43"/>
    </row>
    <row r="597" spans="1:1">
      <c r="A597" s="43"/>
    </row>
    <row r="598" spans="1:1">
      <c r="A598" s="43"/>
    </row>
  </sheetData>
  <mergeCells count="10">
    <mergeCell ref="A68:C68"/>
    <mergeCell ref="A13:E13"/>
    <mergeCell ref="A69:C69"/>
    <mergeCell ref="A71:B71"/>
    <mergeCell ref="A129:B129"/>
    <mergeCell ref="F74:G74"/>
    <mergeCell ref="E149:G149"/>
    <mergeCell ref="F76:G76"/>
    <mergeCell ref="F75:G75"/>
    <mergeCell ref="A130:B130"/>
  </mergeCells>
  <dataValidations count="15">
    <dataValidation type="list" allowBlank="1" showInputMessage="1" showErrorMessage="1" sqref="A15:A65" xr:uid="{7EBF7BEE-C042-4370-B29D-8D04AE33A41C}">
      <formula1>Types</formula1>
    </dataValidation>
    <dataValidation type="decimal" allowBlank="1" showInputMessage="1" showErrorMessage="1" sqref="D86:G121 D81:F85 G81 G15:G16 G18:G65 C15:F65 C81:C121" xr:uid="{2FBBDEE0-7589-494B-BB5D-339E4BF81495}">
      <formula1>0</formula1>
      <formula2>1000000</formula2>
    </dataValidation>
    <dataValidation allowBlank="1" showInputMessage="1" showErrorMessage="1" prompt="Inscrire le nom de la personne responsable des finances de l'institution." sqref="B135" xr:uid="{A9D7C424-262A-4E3B-8D0D-684469EC5EAE}"/>
    <dataValidation allowBlank="1" showInputMessage="1" showErrorMessage="1" prompt="Signature de la personne responsable des finances de l'institution" sqref="B136" xr:uid="{E2D667EE-BBA4-49E8-BA1F-40A380F44682}"/>
    <dataValidation allowBlank="1" showInputMessage="1" showErrorMessage="1" prompt="Les lignes 3 à 5 sont réservées à l'administration" sqref="A2" xr:uid="{05608D3D-71FD-4947-94CE-3E047D993E23}"/>
    <dataValidation type="list" allowBlank="1" showInputMessage="1" showErrorMessage="1" sqref="G17" xr:uid="{4D5BE38D-370E-420B-8EAB-748B569E78B1}">
      <formula1>"0"</formula1>
    </dataValidation>
    <dataValidation type="list" allowBlank="1" showInputMessage="1" showErrorMessage="1" sqref="A81:A121" xr:uid="{C22BEE5A-48B1-4145-BAEE-1D546C97C9E4}">
      <formula1>Revenu</formula1>
    </dataValidation>
    <dataValidation type="list" allowBlank="1" showInputMessage="1" showErrorMessage="1" sqref="F74:G78" xr:uid="{D98F057E-D8DD-452F-A188-C56CD32EB81C}">
      <formula1>chiffres</formula1>
    </dataValidation>
    <dataValidation allowBlank="1" showInputMessage="1" showErrorMessage="1" prompt="Zone d'édition pour l'explication de l'écart entre les revenus et les dépenses." sqref="A130" xr:uid="{2D033FBD-3B11-4569-B9EC-52318875FDDA}"/>
    <dataValidation allowBlank="1" showInputMessage="1" showErrorMessage="1" prompt="Signature de la chercheuse ou du chercheur ou la personne professionnelle de recherche principale" sqref="B142" xr:uid="{65071F7F-9DA6-4DB5-B782-60738A925F79}"/>
    <dataValidation allowBlank="1" showInputMessage="1" showErrorMessage="1" prompt="Inscrire la date de signature de la personne responsable des finances de l'institution (année, mois, jour)" sqref="B137" xr:uid="{B4E3CB4A-8683-42AE-9E2A-0D40DD283B2A}"/>
    <dataValidation allowBlank="1" showInputMessage="1" showErrorMessage="1" prompt="Réservé à l'administration" sqref="A145" xr:uid="{7FC558EA-75B9-4E72-9CC6-357B6448CDA8}"/>
    <dataValidation allowBlank="1" showInputMessage="1" showErrorMessage="1" prompt="Inscrire la date de signature de la chercheuse ou du chercheur ou la personne professionnelle de recherche principale (année, mois, jour)" sqref="B143" xr:uid="{51C49D0D-5560-45C7-BF48-0EE2F5532EDF}"/>
    <dataValidation allowBlank="1" showInputMessage="1" showErrorMessage="1" prompt="Zone d'édition pour l'explication des écarts entre les dépenses" sqref="A69:C69" xr:uid="{DE6CA000-8203-4122-9C56-93EDDEADB94E}"/>
    <dataValidation allowBlank="1" showInputMessage="1" showErrorMessage="1" prompt="Nom de la chercheuse ou du chercheur principal ou la personne professionnelle de recherche principale" sqref="B141" xr:uid="{9C0538BA-0948-4B5E-A08D-8DDA104AF5F4}"/>
  </dataValidations>
  <printOptions horizontalCentered="1"/>
  <pageMargins left="0.7" right="0.7" top="0.75" bottom="0.75" header="0.3" footer="0.3"/>
  <pageSetup scale="35" orientation="portrait" r:id="rId1"/>
  <headerFooter>
    <oddHeader>&amp;L&amp;"Arial,Normal"&amp;16Office des personne handicapées du Québec</oddHeader>
  </headerFooter>
  <colBreaks count="1" manualBreakCount="1">
    <brk id="9" min="1" max="179" man="1"/>
  </colBreaks>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F781-0D21-459E-9677-0910BE51ED65}">
  <sheetPr codeName="Feuil3"/>
  <dimension ref="B2:H16"/>
  <sheetViews>
    <sheetView topLeftCell="A4" zoomScale="130" zoomScaleNormal="130" workbookViewId="0">
      <selection activeCell="E14" sqref="E14"/>
    </sheetView>
  </sheetViews>
  <sheetFormatPr baseColWidth="10" defaultColWidth="11.453125" defaultRowHeight="14.5"/>
  <cols>
    <col min="1" max="1" width="1.1796875" customWidth="1"/>
  </cols>
  <sheetData>
    <row r="2" spans="2:8">
      <c r="B2" s="1" t="s">
        <v>93</v>
      </c>
      <c r="E2" s="1" t="s">
        <v>94</v>
      </c>
      <c r="H2" s="1" t="s">
        <v>95</v>
      </c>
    </row>
    <row r="3" spans="2:8">
      <c r="B3" t="s">
        <v>34</v>
      </c>
      <c r="E3" t="s">
        <v>61</v>
      </c>
      <c r="H3">
        <v>0</v>
      </c>
    </row>
    <row r="4" spans="2:8">
      <c r="B4" t="s">
        <v>33</v>
      </c>
      <c r="E4" t="s">
        <v>62</v>
      </c>
      <c r="H4">
        <v>1</v>
      </c>
    </row>
    <row r="5" spans="2:8">
      <c r="B5" t="s">
        <v>35</v>
      </c>
      <c r="E5" t="s">
        <v>63</v>
      </c>
      <c r="H5">
        <v>2</v>
      </c>
    </row>
    <row r="6" spans="2:8">
      <c r="B6" t="s">
        <v>32</v>
      </c>
      <c r="E6" t="s">
        <v>64</v>
      </c>
      <c r="H6">
        <v>3</v>
      </c>
    </row>
    <row r="7" spans="2:8">
      <c r="B7" t="s">
        <v>36</v>
      </c>
      <c r="E7" t="s">
        <v>65</v>
      </c>
      <c r="H7">
        <v>4</v>
      </c>
    </row>
    <row r="8" spans="2:8">
      <c r="B8" t="s">
        <v>37</v>
      </c>
      <c r="E8" t="s">
        <v>66</v>
      </c>
      <c r="H8">
        <v>5</v>
      </c>
    </row>
    <row r="9" spans="2:8">
      <c r="B9" t="s">
        <v>96</v>
      </c>
      <c r="E9" t="s">
        <v>67</v>
      </c>
      <c r="H9">
        <v>6</v>
      </c>
    </row>
    <row r="10" spans="2:8">
      <c r="B10" t="s">
        <v>38</v>
      </c>
      <c r="E10" t="s">
        <v>68</v>
      </c>
      <c r="H10">
        <v>7</v>
      </c>
    </row>
    <row r="11" spans="2:8">
      <c r="B11" t="s">
        <v>42</v>
      </c>
      <c r="E11" t="s">
        <v>69</v>
      </c>
      <c r="H11">
        <v>8</v>
      </c>
    </row>
    <row r="12" spans="2:8">
      <c r="B12" t="s">
        <v>31</v>
      </c>
      <c r="E12" t="s">
        <v>70</v>
      </c>
      <c r="H12">
        <v>9</v>
      </c>
    </row>
    <row r="13" spans="2:8">
      <c r="B13" t="s">
        <v>41</v>
      </c>
      <c r="E13" t="s">
        <v>71</v>
      </c>
      <c r="H13">
        <v>10</v>
      </c>
    </row>
    <row r="14" spans="2:8">
      <c r="B14" t="s">
        <v>40</v>
      </c>
      <c r="E14" t="s">
        <v>72</v>
      </c>
    </row>
    <row r="15" spans="2:8">
      <c r="B15" t="s">
        <v>39</v>
      </c>
    </row>
    <row r="16" spans="2:8">
      <c r="B16" t="s">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702C-E29A-46A8-A214-0252C8697CF0}">
  <sheetPr codeName="Feuil4"/>
  <dimension ref="A1:AU3"/>
  <sheetViews>
    <sheetView workbookViewId="0">
      <selection activeCell="A2" sqref="A2"/>
    </sheetView>
  </sheetViews>
  <sheetFormatPr baseColWidth="10" defaultColWidth="11.453125" defaultRowHeight="14.5"/>
  <cols>
    <col min="1" max="1" width="16.54296875" bestFit="1" customWidth="1"/>
    <col min="2" max="2" width="10.54296875" customWidth="1"/>
    <col min="3" max="3" width="15.1796875" bestFit="1" customWidth="1"/>
    <col min="4" max="4" width="23.453125" bestFit="1" customWidth="1"/>
    <col min="5" max="5" width="20.453125" bestFit="1" customWidth="1"/>
    <col min="6" max="6" width="25.54296875" bestFit="1" customWidth="1"/>
    <col min="7" max="7" width="18.453125" bestFit="1" customWidth="1"/>
    <col min="8" max="8" width="14" bestFit="1" customWidth="1"/>
    <col min="9" max="9" width="34.1796875" bestFit="1" customWidth="1"/>
    <col min="10" max="10" width="20.453125" bestFit="1" customWidth="1"/>
    <col min="11" max="11" width="25.81640625" bestFit="1" customWidth="1"/>
    <col min="12" max="12" width="26.453125" bestFit="1" customWidth="1"/>
    <col min="13" max="13" width="19.81640625" bestFit="1" customWidth="1"/>
    <col min="14" max="14" width="17.453125" bestFit="1" customWidth="1"/>
    <col min="15" max="16" width="17.453125" customWidth="1"/>
    <col min="17" max="17" width="17.54296875" bestFit="1" customWidth="1"/>
    <col min="18" max="18" width="27.54296875" bestFit="1" customWidth="1"/>
    <col min="19" max="19" width="25.1796875" bestFit="1" customWidth="1"/>
    <col min="20" max="20" width="10.54296875" customWidth="1"/>
    <col min="21" max="21" width="16.54296875" bestFit="1" customWidth="1"/>
    <col min="22" max="22" width="43.453125" bestFit="1" customWidth="1"/>
    <col min="23" max="23" width="33.54296875" bestFit="1" customWidth="1"/>
    <col min="24" max="24" width="55.81640625" bestFit="1" customWidth="1"/>
    <col min="25" max="25" width="62.1796875" bestFit="1" customWidth="1"/>
    <col min="26" max="26" width="55.81640625" bestFit="1" customWidth="1"/>
    <col min="27" max="29" width="10.54296875" customWidth="1"/>
    <col min="30" max="30" width="16.81640625" bestFit="1" customWidth="1"/>
    <col min="31" max="31" width="13.81640625" bestFit="1" customWidth="1"/>
    <col min="32" max="32" width="24.81640625" bestFit="1" customWidth="1"/>
    <col min="33" max="33" width="9.1796875" bestFit="1" customWidth="1"/>
    <col min="34" max="34" width="22.453125" bestFit="1" customWidth="1"/>
    <col min="35" max="35" width="28.1796875" bestFit="1" customWidth="1"/>
    <col min="36" max="36" width="37.81640625" bestFit="1" customWidth="1"/>
    <col min="37" max="37" width="14.1796875" bestFit="1" customWidth="1"/>
    <col min="38" max="38" width="14.81640625" customWidth="1"/>
    <col min="39" max="39" width="16.54296875" bestFit="1" customWidth="1"/>
    <col min="40" max="40" width="15.1796875" bestFit="1" customWidth="1"/>
    <col min="41" max="41" width="20.54296875" bestFit="1" customWidth="1"/>
    <col min="42" max="43" width="12.453125" customWidth="1"/>
  </cols>
  <sheetData>
    <row r="1" spans="1:47">
      <c r="G1" s="148" t="s">
        <v>97</v>
      </c>
      <c r="H1" s="148"/>
      <c r="I1" s="148"/>
      <c r="J1" s="148"/>
      <c r="K1" s="148"/>
      <c r="L1" s="148"/>
      <c r="M1" s="148"/>
      <c r="N1" s="148"/>
      <c r="O1" s="148"/>
      <c r="P1" s="148"/>
      <c r="Q1" s="148"/>
      <c r="R1" s="148"/>
      <c r="S1" s="148"/>
      <c r="T1" s="148"/>
      <c r="U1" s="148"/>
      <c r="V1" s="149" t="s">
        <v>98</v>
      </c>
      <c r="W1" s="149"/>
      <c r="X1" s="149"/>
      <c r="Y1" s="149"/>
      <c r="Z1" s="149"/>
      <c r="AA1" s="148" t="s">
        <v>55</v>
      </c>
      <c r="AB1" s="148"/>
      <c r="AC1" s="148"/>
      <c r="AD1" s="148"/>
      <c r="AE1" s="148"/>
      <c r="AF1" s="148"/>
      <c r="AG1" s="148"/>
      <c r="AH1" s="148"/>
      <c r="AI1" s="148"/>
      <c r="AJ1" s="148"/>
      <c r="AK1" s="148"/>
      <c r="AL1" s="148"/>
      <c r="AM1" s="150" t="s">
        <v>99</v>
      </c>
      <c r="AN1" s="150"/>
      <c r="AO1" s="150"/>
      <c r="AP1" s="148" t="s">
        <v>100</v>
      </c>
      <c r="AQ1" s="148"/>
      <c r="AR1" s="148" t="s">
        <v>101</v>
      </c>
      <c r="AS1" s="148"/>
      <c r="AT1" s="148" t="s">
        <v>102</v>
      </c>
      <c r="AU1" s="148"/>
    </row>
    <row r="2" spans="1:47">
      <c r="A2" t="str">
        <f>Formulaire!A3</f>
        <v xml:space="preserve">Date de réception : </v>
      </c>
      <c r="B2" t="str">
        <f>Formulaire!A4</f>
        <v xml:space="preserve">Code : </v>
      </c>
      <c r="C2" t="str">
        <f>Formulaire!A5</f>
        <v xml:space="preserve">Analyste-conseil : </v>
      </c>
      <c r="D2" t="str">
        <f>Formulaire!A8</f>
        <v xml:space="preserve">Chercheuse ou chercheur principal : </v>
      </c>
      <c r="E2" t="str">
        <f>Formulaire!A9</f>
        <v xml:space="preserve">Institution promotrice : </v>
      </c>
      <c r="F2" t="str">
        <f>Formulaire!A10</f>
        <v xml:space="preserve">Titre du projet subventionné : </v>
      </c>
      <c r="G2" t="str">
        <f>Catégories!B3</f>
        <v>Ressources humaines</v>
      </c>
      <c r="H2" t="str">
        <f>Catégories!B4</f>
        <v>Bourses versées</v>
      </c>
      <c r="I2" t="str">
        <f>Catégories!B5</f>
        <v>Honoraires professionnels de consultant</v>
      </c>
      <c r="J2" t="str">
        <f>Catégories!B6</f>
        <v>Frais de communication</v>
      </c>
      <c r="K2" t="str">
        <f>Catégories!B7</f>
        <v>Compensation des partenaires</v>
      </c>
      <c r="L2" t="str">
        <f>Catégories!B8</f>
        <v>Compensation des participants</v>
      </c>
      <c r="M2" t="str">
        <f>Catégories!B9</f>
        <v>Location d'équipement</v>
      </c>
      <c r="N2" t="str">
        <f>Catégories!B10</f>
        <v>Achat d'équipement</v>
      </c>
      <c r="O2" t="str">
        <f>Catégories!B11</f>
        <v>Services informatiques</v>
      </c>
      <c r="P2" t="str">
        <f>Catégories!B12</f>
        <v>Frais de déplacement</v>
      </c>
      <c r="Q2" t="str">
        <f>Catégories!B13</f>
        <v>Frais d'hébergement</v>
      </c>
      <c r="R2" t="str">
        <f>Catégories!B14</f>
        <v>Matériel et fourniture de bureau</v>
      </c>
      <c r="S2" t="str">
        <f>Catégories!B15</f>
        <v>Frais indirects de la recherche</v>
      </c>
      <c r="T2" t="str">
        <f>Catégories!B16</f>
        <v>Autres</v>
      </c>
      <c r="U2" t="str">
        <f>Formulaire!A66</f>
        <v>Total des dépenses</v>
      </c>
      <c r="V2" t="e">
        <f>Formulaire!#REF!</f>
        <v>#REF!</v>
      </c>
      <c r="W2" t="str">
        <f>Formulaire!A74</f>
        <v>Nombre d'étudiantes et étudiants embauchés :</v>
      </c>
      <c r="X2" t="str">
        <f>Formulaire!A75</f>
        <v>Nombre de personnes ou étudiantes et étudiants handicapés embauchés :</v>
      </c>
      <c r="Y2" t="str">
        <f>Formulaire!A76</f>
        <v>Nombre de bourses octroyées au total :</v>
      </c>
      <c r="Z2" t="str">
        <f>Formulaire!A77</f>
        <v xml:space="preserve">Nombre de bourses octroyées à des étudiantes et étudiants handicapés : </v>
      </c>
      <c r="AA2" t="str">
        <f>Catégories!E3</f>
        <v>OPHQ</v>
      </c>
      <c r="AB2" t="str">
        <f>Catégories!E4</f>
        <v>REPAR</v>
      </c>
      <c r="AC2" t="str">
        <f>Catégories!E5</f>
        <v>FRIS</v>
      </c>
      <c r="AD2" t="str">
        <f>Catégories!E6</f>
        <v>Fonds de recherche</v>
      </c>
      <c r="AE2" t="str">
        <f>Catégories!E7</f>
        <v>Philanthropique</v>
      </c>
      <c r="AF2" t="str">
        <f>Catégories!E8</f>
        <v>Subvention gouvernementale</v>
      </c>
      <c r="AG2" t="str">
        <f>Catégories!E9</f>
        <v>Université</v>
      </c>
      <c r="AH2" t="str">
        <f>Catégories!E10</f>
        <v>Contribution du chercheur</v>
      </c>
      <c r="AI2" t="str">
        <f>Catégories!E11</f>
        <v>Contribution monétaire du milieu</v>
      </c>
      <c r="AJ2" t="str">
        <f>Catégories!E12</f>
        <v>Estimé de la contribution en nature du milieu</v>
      </c>
      <c r="AK2" t="str">
        <f>Catégories!E13</f>
        <v>Autres, précisez:</v>
      </c>
      <c r="AL2" t="str">
        <f>Formulaire!A122</f>
        <v>Total des revenus</v>
      </c>
      <c r="AM2" t="str">
        <f>Formulaire!A125</f>
        <v>Total des dépenses</v>
      </c>
      <c r="AN2" t="str">
        <f>Formulaire!A126</f>
        <v>Total des revenus</v>
      </c>
      <c r="AO2" t="str">
        <f>Formulaire!A127</f>
        <v>Surplus/déficit du projet</v>
      </c>
      <c r="AP2" t="str">
        <f>Formulaire!A135</f>
        <v xml:space="preserve">Nom </v>
      </c>
      <c r="AQ2">
        <f>Formulaire!D136</f>
        <v>0</v>
      </c>
      <c r="AR2" t="str">
        <f>Formulaire!A141</f>
        <v xml:space="preserve">Nom </v>
      </c>
      <c r="AS2">
        <f>Formulaire!D142</f>
        <v>0</v>
      </c>
      <c r="AT2" t="str">
        <f>Formulaire!A147</f>
        <v>Nom</v>
      </c>
      <c r="AU2" t="str">
        <f>Formulaire!A148</f>
        <v>Date (année, mois, jour)</v>
      </c>
    </row>
    <row r="3" spans="1:47">
      <c r="A3">
        <f>Formulaire!B3</f>
        <v>0</v>
      </c>
      <c r="B3">
        <f>Formulaire!B4</f>
        <v>0</v>
      </c>
      <c r="C3">
        <f>Formulaire!B5</f>
        <v>0</v>
      </c>
      <c r="D3">
        <f>Formulaire!C8</f>
        <v>0</v>
      </c>
      <c r="E3">
        <f>Formulaire!C9</f>
        <v>0</v>
      </c>
      <c r="F3">
        <f>Formulaire!C10</f>
        <v>0</v>
      </c>
      <c r="G3">
        <f>SUMIF(Formulaire!$A$15:$A$65,"Ressources humaines",Formulaire!$G$15:$G$65)</f>
        <v>0</v>
      </c>
      <c r="H3">
        <f>SUMIF(Formulaire!$A$15:$A$65,"Bourses versées",Formulaire!$G$15:$G$65)</f>
        <v>0</v>
      </c>
      <c r="I3">
        <f>SUMIF(Formulaire!$A$15:$A$65,"Honoraires professionnels de consultant",Formulaire!$G$15:$G$65)</f>
        <v>0</v>
      </c>
      <c r="J3">
        <f>SUMIF(Formulaire!$A$15:$A$65,"frais de communication",Formulaire!$G$15:$G$65)</f>
        <v>0</v>
      </c>
      <c r="K3">
        <f>SUMIF(Formulaire!$A$15:$A$65,"Compensation des partenaires",Formulaire!$G$15:$G$65)</f>
        <v>0</v>
      </c>
      <c r="L3">
        <f>SUMIF(Formulaire!$A$15:$A$65,"Compensation des participants",Formulaire!$G$15:$G$65)</f>
        <v>0</v>
      </c>
      <c r="M3">
        <f>SUMIF(Formulaire!$A$15:$A$65,"Location d'équipement",Formulaire!$G$15:$G$65)</f>
        <v>0</v>
      </c>
      <c r="N3">
        <f>SUMIF(Formulaire!$A$15:$A$65,"Achat d'équipement",Formulaire!$G$15:$G$65)</f>
        <v>0</v>
      </c>
      <c r="O3">
        <f>SUMIF(Formulaire!$A$15:$A$65,"services informatiques",Formulaire!$G$15:$G$65)</f>
        <v>0</v>
      </c>
      <c r="P3">
        <f>SUMIF(Formulaire!$A$15:$A$65,"Frais de déplacement",Formulaire!$G$15:$G$65)</f>
        <v>0</v>
      </c>
      <c r="Q3">
        <f>SUMIF(Formulaire!$A$15:$A$65,"Frais d'hébergement",Formulaire!$G$15:$G$65)</f>
        <v>0</v>
      </c>
      <c r="R3">
        <f>SUMIF(Formulaire!$A$15:$A$65,"Matériel et fourniture de bureau",Formulaire!$G$15:$G$65)</f>
        <v>0</v>
      </c>
      <c r="S3">
        <f>SUMIF(Formulaire!$A$15:$A$65,"Frais indirects de la recherche",Formulaire!$G$15:$G$65)</f>
        <v>0</v>
      </c>
      <c r="T3">
        <f>SUMIF(Formulaire!$A$15:$A$65,"Autres",Formulaire!$G$15:$G$65)</f>
        <v>0</v>
      </c>
      <c r="U3" s="4">
        <f>Formulaire!E66</f>
        <v>0</v>
      </c>
      <c r="V3" s="3" t="e">
        <f>Formulaire!#REF!</f>
        <v>#REF!</v>
      </c>
      <c r="W3" s="3" t="e">
        <f>Formulaire!#REF!</f>
        <v>#REF!</v>
      </c>
      <c r="X3" s="3">
        <f>Formulaire!F74</f>
        <v>0</v>
      </c>
      <c r="Y3" s="3">
        <f>Formulaire!F75</f>
        <v>0</v>
      </c>
      <c r="Z3" s="3">
        <f>Formulaire!F76</f>
        <v>0</v>
      </c>
      <c r="AA3">
        <f>SUMIF(Formulaire!$A$81:$A$121,"ophq",Formulaire!$G$81:$G$121)</f>
        <v>0</v>
      </c>
      <c r="AB3">
        <f>SUMIF(Formulaire!$A$81:$A$121,"REPAR",Formulaire!$G$81:$G$121)</f>
        <v>0</v>
      </c>
      <c r="AC3">
        <f>SUMIF(Formulaire!$A$81:$A$121,"FRIS",Formulaire!$G$81:$G$121)</f>
        <v>0</v>
      </c>
      <c r="AD3">
        <f>SUMIF(Formulaire!$A$81:$A$121,"Fonds de recherche",Formulaire!$G$81:$G$121)</f>
        <v>0</v>
      </c>
      <c r="AE3">
        <f>SUMIF(Formulaire!$A$81:$A$121,"Philanthropique",Formulaire!$G$81:$G$121)</f>
        <v>0</v>
      </c>
      <c r="AF3">
        <f>SUMIF(Formulaire!$A$81:$A$121,"Subvention gouvernementale",Formulaire!$G$81:$G$121)</f>
        <v>0</v>
      </c>
      <c r="AG3">
        <f>SUMIF(Formulaire!$A$81:$A$121,"Université",Formulaire!$G$81:$G$121)</f>
        <v>0</v>
      </c>
      <c r="AH3">
        <f>SUMIF(Formulaire!$A$81:$A$121,"Contribution du chercheur",Formulaire!$G$81:$G$121)</f>
        <v>0</v>
      </c>
      <c r="AI3">
        <f>SUMIF(Formulaire!$A$81:$A$121,"contribution monétaire du milieu",Formulaire!$G$81:$G$121)</f>
        <v>0</v>
      </c>
      <c r="AJ3">
        <f>SUMIF(Formulaire!$A$81:$A$121,"estimé de la contribution en nature du milieu",Formulaire!$G$81:$G$121)</f>
        <v>0</v>
      </c>
      <c r="AK3">
        <f>SUMIF(Formulaire!$A$81:$A$121,"Autres, précisez:",Formulaire!$G$81:$G$121)</f>
        <v>0</v>
      </c>
      <c r="AL3" s="4">
        <f>Formulaire!G122</f>
        <v>0</v>
      </c>
      <c r="AM3" s="4">
        <f>Formulaire!E125</f>
        <v>0</v>
      </c>
      <c r="AN3" s="4">
        <f>Formulaire!E126</f>
        <v>0</v>
      </c>
      <c r="AO3" s="4">
        <f>Formulaire!E127</f>
        <v>0</v>
      </c>
      <c r="AP3" s="5" t="e">
        <f>Formulaire!#REF!</f>
        <v>#REF!</v>
      </c>
      <c r="AQ3" s="5">
        <f>Formulaire!E136</f>
        <v>0</v>
      </c>
      <c r="AR3" s="2" t="e">
        <f>Formulaire!#REF!</f>
        <v>#REF!</v>
      </c>
      <c r="AS3" s="2">
        <f>Formulaire!E142</f>
        <v>0</v>
      </c>
      <c r="AT3" s="2" t="str">
        <f>Formulaire!B147</f>
        <v>=B5</v>
      </c>
      <c r="AU3" s="2">
        <f>Formulaire!E149</f>
        <v>0</v>
      </c>
    </row>
  </sheetData>
  <mergeCells count="7">
    <mergeCell ref="AT1:AU1"/>
    <mergeCell ref="G1:U1"/>
    <mergeCell ref="V1:Z1"/>
    <mergeCell ref="AA1:AL1"/>
    <mergeCell ref="AM1:AO1"/>
    <mergeCell ref="AR1:AS1"/>
    <mergeCell ref="AP1:AQ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B55ECBB49F254282E4D1CB5F91A9C5" ma:contentTypeVersion="16" ma:contentTypeDescription="Crée un document." ma:contentTypeScope="" ma:versionID="8fb5001b684ada327b1a0d9e6f867cb8">
  <xsd:schema xmlns:xsd="http://www.w3.org/2001/XMLSchema" xmlns:xs="http://www.w3.org/2001/XMLSchema" xmlns:p="http://schemas.microsoft.com/office/2006/metadata/properties" xmlns:ns2="9ad04eec-c32b-491d-92b8-2da18faca675" xmlns:ns3="ad08c9b0-2e8e-4768-86fd-47f19ce05f35" targetNamespace="http://schemas.microsoft.com/office/2006/metadata/properties" ma:root="true" ma:fieldsID="f0c80dbb392a0b051d99ca9771b22ae0" ns2:_="" ns3:_="">
    <xsd:import namespace="9ad04eec-c32b-491d-92b8-2da18faca675"/>
    <xsd:import namespace="ad08c9b0-2e8e-4768-86fd-47f19ce05f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Cat_x00e9_gorie" minOccurs="0"/>
                <xsd:element ref="ns2:Sous_x002d_cat_x00e9_gori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d04eec-c32b-491d-92b8-2da18faca6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721a468d-a43b-41d2-862a-eb1f328133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Cat_x00e9_gorie" ma:index="20" nillable="true" ma:displayName="Catégorie" ma:format="Dropdown" ma:internalName="Cat_x00e9_gorie">
      <xsd:simpleType>
        <xsd:restriction base="dms:Text">
          <xsd:maxLength value="255"/>
        </xsd:restriction>
      </xsd:simpleType>
    </xsd:element>
    <xsd:element name="Sous_x002d_cat_x00e9_gorie" ma:index="21" nillable="true" ma:displayName="Sous-catégorie" ma:format="Dropdown" ma:internalName="Sous_x002d_cat_x00e9_gorie">
      <xsd:simpleType>
        <xsd:restriction base="dms:Text">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08c9b0-2e8e-4768-86fd-47f19ce05f3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3bdf0a6e-436b-4cbb-a8ab-62f96fd7dccb}" ma:internalName="TaxCatchAll" ma:showField="CatchAllData" ma:web="ad08c9b0-2e8e-4768-86fd-47f19ce05f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ad04eec-c32b-491d-92b8-2da18faca675">
      <Terms xmlns="http://schemas.microsoft.com/office/infopath/2007/PartnerControls"/>
    </lcf76f155ced4ddcb4097134ff3c332f>
    <TaxCatchAll xmlns="ad08c9b0-2e8e-4768-86fd-47f19ce05f35" xsi:nil="true"/>
    <Cat_x00e9_gorie xmlns="9ad04eec-c32b-491d-92b8-2da18faca675">PSE</Cat_x00e9_gorie>
    <Sous_x002d_cat_x00e9_gorie xmlns="9ad04eec-c32b-491d-92b8-2da18faca6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2C686E-D535-42CC-A7BC-CA65EB39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d04eec-c32b-491d-92b8-2da18faca675"/>
    <ds:schemaRef ds:uri="ad08c9b0-2e8e-4768-86fd-47f19ce05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D51035-2E33-488D-B8B8-CA801956D702}">
  <ds:schemaRefs>
    <ds:schemaRef ds:uri="http://schemas.microsoft.com/office/2006/metadata/properties"/>
    <ds:schemaRef ds:uri="http://schemas.microsoft.com/office/infopath/2007/PartnerControls"/>
    <ds:schemaRef ds:uri="9ad04eec-c32b-491d-92b8-2da18faca675"/>
    <ds:schemaRef ds:uri="ad08c9b0-2e8e-4768-86fd-47f19ce05f35"/>
  </ds:schemaRefs>
</ds:datastoreItem>
</file>

<file path=customXml/itemProps3.xml><?xml version="1.0" encoding="utf-8"?>
<ds:datastoreItem xmlns:ds="http://schemas.openxmlformats.org/officeDocument/2006/customXml" ds:itemID="{067AFA6C-7317-402A-A5E5-5B2DE5B2D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12</vt:i4>
      </vt:variant>
    </vt:vector>
  </HeadingPairs>
  <TitlesOfParts>
    <vt:vector size="16" baseType="lpstr">
      <vt:lpstr>Explication</vt:lpstr>
      <vt:lpstr>Formulaire</vt:lpstr>
      <vt:lpstr>Catégories</vt:lpstr>
      <vt:lpstr>Données</vt:lpstr>
      <vt:lpstr>Categorie</vt:lpstr>
      <vt:lpstr>Categories</vt:lpstr>
      <vt:lpstr>chiffre</vt:lpstr>
      <vt:lpstr>chiffres</vt:lpstr>
      <vt:lpstr>Revenu</vt:lpstr>
      <vt:lpstr>TitleRegion1.A7.B10.2</vt:lpstr>
      <vt:lpstr>TitleRegion2.A14.B66.2</vt:lpstr>
      <vt:lpstr>TitleRegion3.A72.B77.2</vt:lpstr>
      <vt:lpstr>TitleRegion4.A80.F122.2</vt:lpstr>
      <vt:lpstr>TitleRegion5.A124.C127.2</vt:lpstr>
      <vt:lpstr>Types</vt:lpstr>
      <vt:lpstr>Formulaire!Zone_d_impression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Rapport financier 2022-2023</dc:title>
  <dc:subject/>
  <dc:creator>L'Office des personnes handicapées du Québec</dc:creator>
  <cp:keywords/>
  <dc:description/>
  <cp:lastModifiedBy>Annabelle Nicole</cp:lastModifiedBy>
  <cp:revision/>
  <dcterms:created xsi:type="dcterms:W3CDTF">2022-12-19T14:07:52Z</dcterms:created>
  <dcterms:modified xsi:type="dcterms:W3CDTF">2024-11-08T16:00:11Z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0x010100D3B55ECBB49F254282E4D1CB5F91A9C5</vt:lpwstr>
  </property>
  <property fmtid="{D5CDD505-2E9C-101B-9397-08002B2CF9AE}" pid="3" name="ns.arv">
    <vt:lpwstr>http://ref.irosoft.com/proprietes/arv#</vt:lpwstr>
  </property>
  <property fmtid="{D5CDD505-2E9C-101B-9397-08002B2CF9AE}" pid="4" name="ns.docu">
    <vt:lpwstr>http://ref.irosoft.com/proprietes/docutheque#</vt:lpwstr>
  </property>
  <property fmtid="{D5CDD505-2E9C-101B-9397-08002B2CF9AE}" pid="5" name="ns.entrep">
    <vt:lpwstr>http://ref.irosoft.com/proprietes/entrep#</vt:lpwstr>
  </property>
  <property fmtid="{D5CDD505-2E9C-101B-9397-08002B2CF9AE}" pid="6" name="ns.mso">
    <vt:lpwstr>http://ref.irosoft.com/proprietes_systeme/ms_office#</vt:lpwstr>
  </property>
  <property fmtid="{D5CDD505-2E9C-101B-9397-08002B2CF9AE}" pid="7" name="ns.ophq">
    <vt:lpwstr>http://ref.irosoft.com/proprietes/ophq#</vt:lpwstr>
  </property>
  <property fmtid="{D5CDD505-2E9C-101B-9397-08002B2CF9AE}" pid="8" name="ns.rdda">
    <vt:lpwstr>http://ref.irosoft.com/proprietes/rdda#</vt:lpwstr>
  </property>
  <property fmtid="{D5CDD505-2E9C-101B-9397-08002B2CF9AE}" pid="9" name="ns.sys">
    <vt:lpwstr>http://ref.irosoft.com/proprietes_systeme/docutheque#</vt:lpwstr>
  </property>
  <property fmtid="{D5CDD505-2E9C-101B-9397-08002B2CF9AE}" pid="10" name="ophq.intervention_de_la_presidence--i1">
    <vt:bool>false</vt:bool>
  </property>
  <property fmtid="{D5CDD505-2E9C-101B-9397-08002B2CF9AE}" pid="11" name="sys.guid">
    <vt:lpwstr>7ec35f9f-d318-48af-b235-5dbc4b45e161</vt:lpwstr>
  </property>
  <property fmtid="{D5CDD505-2E9C-101B-9397-08002B2CF9AE}" pid="12" name="sys.type">
    <vt:lpwstr>http://ref.irosoft.com/profil_metadonnees/document</vt:lpwstr>
  </property>
  <property fmtid="{D5CDD505-2E9C-101B-9397-08002B2CF9AE}" pid="13" name="sys.version_bougi">
    <vt:lpwstr>4.11.0.0</vt:lpwstr>
  </property>
  <property fmtid="{D5CDD505-2E9C-101B-9397-08002B2CF9AE}" pid="14" name="_MarkAsFinal">
    <vt:bool>false</vt:bool>
  </property>
  <property fmtid="{D5CDD505-2E9C-101B-9397-08002B2CF9AE}" pid="15" name="MediaServiceImageTags">
    <vt:lpwstr/>
  </property>
  <property fmtid="{D5CDD505-2E9C-101B-9397-08002B2CF9AE}" pid="16" name="docu.final--i1">
    <vt:bool>false</vt:bool>
  </property>
  <property fmtid="{D5CDD505-2E9C-101B-9397-08002B2CF9AE}" pid="17" name="docu.titre--i1">
    <vt:lpwstr>FORM_Rapport_financier_2022-2023</vt:lpwstr>
  </property>
  <property fmtid="{D5CDD505-2E9C-101B-9397-08002B2CF9AE}" pid="18" name="docu.type_document--i1">
    <vt:lpwstr>Formulaire</vt:lpwstr>
  </property>
</Properties>
</file>