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duqc-my.sharepoint.com/personal/julie_parise_education_gouv_qc_ca/Documents/Bureau/"/>
    </mc:Choice>
  </mc:AlternateContent>
  <xr:revisionPtr revIDLastSave="0" documentId="8_{4DDF9669-6DCE-4908-8CB8-A45CF4228CBC}" xr6:coauthVersionLast="47" xr6:coauthVersionMax="47" xr10:uidLastSave="{00000000-0000-0000-0000-000000000000}"/>
  <bookViews>
    <workbookView xWindow="-120" yWindow="-120" windowWidth="29040" windowHeight="15720" xr2:uid="{F94ED009-DA9B-4F06-882C-9A428C01ED6F}"/>
  </bookViews>
  <sheets>
    <sheet name="PAFCCL" sheetId="2" r:id="rId1"/>
    <sheet name="filtre" sheetId="3" state="hidden" r:id="rId2"/>
  </sheets>
  <definedNames>
    <definedName name="_xlnm.Print_Area" localSheetId="0">PAFCCL!$E$1:$K$444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7" i="2" l="1"/>
  <c r="B425" i="2"/>
  <c r="B422" i="2"/>
  <c r="B419" i="2"/>
  <c r="B416" i="2"/>
  <c r="B409" i="2"/>
  <c r="B406" i="2"/>
  <c r="B403" i="2"/>
  <c r="B390" i="2"/>
  <c r="B322" i="2"/>
  <c r="B378" i="2"/>
  <c r="B368" i="2"/>
  <c r="B359" i="2"/>
  <c r="B349" i="2"/>
  <c r="B337" i="2"/>
  <c r="B317" i="2"/>
  <c r="B53" i="2"/>
  <c r="B249" i="2"/>
  <c r="B171" i="2"/>
  <c r="B375" i="2" l="1"/>
  <c r="B365" i="2"/>
  <c r="B356" i="2"/>
  <c r="B346" i="2"/>
  <c r="B335" i="2"/>
  <c r="B330" i="2"/>
  <c r="B327" i="2"/>
  <c r="B320" i="2"/>
  <c r="B21" i="2"/>
  <c r="E240" i="2"/>
  <c r="B271" i="2"/>
  <c r="B38" i="2" l="1"/>
  <c r="B138" i="2"/>
  <c r="E44" i="2"/>
  <c r="E35" i="2"/>
  <c r="B18" i="2"/>
  <c r="B29" i="2"/>
  <c r="B27" i="2"/>
  <c r="B25" i="2"/>
  <c r="B294" i="2"/>
  <c r="B289" i="2"/>
  <c r="B82" i="2"/>
  <c r="B81" i="2"/>
  <c r="B80" i="2"/>
  <c r="B79" i="2"/>
  <c r="B78" i="2"/>
  <c r="B77" i="2"/>
  <c r="B136" i="2"/>
  <c r="B134" i="2"/>
  <c r="B133" i="2"/>
  <c r="B132" i="2"/>
  <c r="B131" i="2"/>
  <c r="B130" i="2"/>
  <c r="B129" i="2"/>
  <c r="B128" i="2"/>
  <c r="B127" i="2"/>
  <c r="B126" i="2"/>
  <c r="B125" i="2"/>
  <c r="B124" i="2"/>
  <c r="B123" i="2"/>
  <c r="B48" i="2" l="1"/>
  <c r="B46" i="2"/>
  <c r="B56" i="2" l="1"/>
  <c r="B50" i="2"/>
  <c r="B205" i="2"/>
  <c r="B204" i="2"/>
  <c r="B203" i="2"/>
  <c r="B202" i="2"/>
  <c r="B201" i="2"/>
  <c r="B192" i="2"/>
  <c r="B191" i="2"/>
  <c r="B190" i="2"/>
  <c r="B189" i="2"/>
  <c r="B182" i="2"/>
  <c r="B181" i="2"/>
  <c r="B180" i="2"/>
  <c r="B164" i="2"/>
  <c r="B159" i="2"/>
  <c r="B103" i="2"/>
  <c r="B85" i="2"/>
  <c r="B62" i="2"/>
  <c r="B60" i="2"/>
  <c r="B43" i="2"/>
  <c r="B40" i="2"/>
  <c r="B36" i="2"/>
  <c r="B34" i="2"/>
  <c r="B225" i="2" l="1"/>
  <c r="B215" i="2"/>
  <c r="B23" i="2"/>
  <c r="B282" i="2"/>
  <c r="B283" i="2"/>
  <c r="B284" i="2"/>
  <c r="B285" i="2"/>
  <c r="B286" i="2"/>
  <c r="B287" i="2"/>
  <c r="B281" i="2"/>
  <c r="B267" i="2"/>
  <c r="B266" i="2"/>
  <c r="B265" i="2"/>
  <c r="B264" i="2"/>
  <c r="B260" i="2"/>
  <c r="B258" i="2"/>
  <c r="B256" i="2"/>
  <c r="B254" i="2"/>
  <c r="B247" i="2"/>
  <c r="B248" i="2"/>
  <c r="B246" i="2"/>
  <c r="B242" i="2"/>
  <c r="B232" i="2"/>
  <c r="B221" i="2"/>
  <c r="B211" i="2"/>
  <c r="B147" i="2"/>
  <c r="B148" i="2"/>
  <c r="B149" i="2"/>
  <c r="B150" i="2"/>
  <c r="B151" i="2"/>
  <c r="B152" i="2"/>
  <c r="B153" i="2"/>
  <c r="B154" i="2"/>
  <c r="B155" i="2"/>
  <c r="B156" i="2"/>
  <c r="B146" i="2"/>
  <c r="B16" i="2"/>
  <c r="E63" i="2"/>
  <c r="J439" i="2" l="1"/>
  <c r="E37" i="2"/>
  <c r="E39" i="2"/>
  <c r="E57" i="2"/>
</calcChain>
</file>

<file path=xl/sharedStrings.xml><?xml version="1.0" encoding="utf-8"?>
<sst xmlns="http://schemas.openxmlformats.org/spreadsheetml/2006/main" count="439" uniqueCount="370">
  <si>
    <t>FORMULAIRE DE DEMANDE</t>
  </si>
  <si>
    <t>Programme d’aide financière aux centres communautaires de loisir (PAFCCL) 2026-2029</t>
  </si>
  <si>
    <t>Consignes – Important</t>
  </si>
  <si>
    <t>RENSEIGNEMENTS GÉNÉRAUX</t>
  </si>
  <si>
    <t>ORGANISME</t>
  </si>
  <si>
    <t>x</t>
  </si>
  <si>
    <t>COORDONNÉES</t>
  </si>
  <si>
    <t>Nom du président ou de la présidente du conseil d’administration :</t>
  </si>
  <si>
    <t>1. Votre organisme était-il soutenu financièrement par l’entremise du PAFCCL pour le cycle 2021-2026?</t>
  </si>
  <si>
    <t xml:space="preserve">2. Votre organisme est-il membre agréé de la Fédération québécoise des centres communautaires de loisir (FQCCL)? </t>
  </si>
  <si>
    <t>3. Votre organisme offre-t-il des services depuis au moins trois ans?</t>
  </si>
  <si>
    <t>3.1</t>
  </si>
  <si>
    <t xml:space="preserve">4. Votre organisme est-il soutenu financièrement pour la réalisation de sa mission par un autre programme du </t>
  </si>
  <si>
    <t xml:space="preserve">Votre organisme est-il soutenu financièrement pour la réalisation de sa mission par un autre programme du gouvernement du Québec? </t>
  </si>
  <si>
    <t>4.1</t>
  </si>
  <si>
    <t>Si vous avez répondu « Oui », indiquez le ministère auquel est rattaché votre organisme et le programme de soutien financier - Ministère</t>
  </si>
  <si>
    <t>Si vous avez répondu « Oui », indiquez le ministère auquel est rattaché votre organisme et le programme de soutien financier - Programme</t>
  </si>
  <si>
    <t>4.2</t>
  </si>
  <si>
    <t xml:space="preserve">   4.2. Votre organisme souhaite-t-il demander un rattachement au ministère de l’Éducation?</t>
  </si>
  <si>
    <t>6. Disposez-vous d’un espace physique permanent identifié au nom de votre organisme où celui-ci peut accueillir,</t>
  </si>
  <si>
    <t xml:space="preserve">Disposez-vous d’un espace physique permanent identifié au nom de votre organisme où celui-ci peut accueillir, diriger et animer sa clientèle? </t>
  </si>
  <si>
    <t>diriger et animer sa clientèle?</t>
  </si>
  <si>
    <t>7. Votre organisme dispose-t-il d’au minimum une direction générale ou une coordination administrative, logistique</t>
  </si>
  <si>
    <t xml:space="preserve">et de développement à temps plein (minimalement 1 440 heures par année) sous la responsabilité directe de </t>
  </si>
  <si>
    <t xml:space="preserve">Votre organisme dispose-t-il d’au minimum un gestionnaire à temps plein (1 440 heures par année) sous la responsabilité directe de votre organisme? </t>
  </si>
  <si>
    <t>votre organisme?</t>
  </si>
  <si>
    <t>8. Une de ces situations s’applique-t-elle à votre organisme?</t>
  </si>
  <si>
    <t xml:space="preserve">   • Est en faillite ou s’est placé à l’abri de ses créanciers;</t>
  </si>
  <si>
    <t xml:space="preserve">   • Est inscrit au Registre des entreprises non admissibles aux contrats publics (RENA).</t>
  </si>
  <si>
    <t>SECTION 2 – PORTRAIT DES ACTIVITÉS</t>
  </si>
  <si>
    <r>
      <t>9. Indiquez tous les groupes d’âge qui</t>
    </r>
    <r>
      <rPr>
        <b/>
        <sz val="9"/>
        <color theme="1"/>
        <rFont val="Arial"/>
        <family val="2"/>
      </rPr>
      <t xml:space="preserve"> se sont inscrits ou ont participé</t>
    </r>
    <r>
      <rPr>
        <sz val="9"/>
        <color theme="1"/>
        <rFont val="Arial"/>
        <family val="2"/>
      </rPr>
      <t xml:space="preserve"> (sans inscription préalable) au cours de la dernière année civile</t>
    </r>
  </si>
  <si>
    <r>
      <t xml:space="preserve">à une activité de loisir programmée et organisée par votre organisme </t>
    </r>
    <r>
      <rPr>
        <b/>
        <sz val="9"/>
        <color theme="1"/>
        <rFont val="Arial"/>
        <family val="2"/>
      </rPr>
      <t>qui les visaient expressément.</t>
    </r>
  </si>
  <si>
    <t>0-5 ans à une activité de psychomotricité. Seul le groupe 0-5 ans est considéré dans cette situation, à moins que l’activité programmée ne soit intergénérationnelle.</t>
  </si>
  <si>
    <t>9.Indiquez tous les groupes d’âge qui se sont inscrits ou ont participé (sans inscription préalable) au cours de la dernière année civile à une activité de loisir programmée et organisée par votre organisme qui les visaient expressément. - 0-5</t>
  </si>
  <si>
    <t>0-5 ans</t>
  </si>
  <si>
    <t>9.Indiquez tous les groupes d’âge qui se sont inscrits ou ont participé (sans inscription préalable) au cours de la dernière année civile à une activité de loisir programmée et organisée par votre organisme qui les visaient expressément. - 6-12</t>
  </si>
  <si>
    <t>6-12 ans</t>
  </si>
  <si>
    <t>9.Indiquez tous les groupes d’âge qui se sont inscrits ou ont participé (sans inscription préalable) au cours de la dernière année civile à une activité de loisir programmée et organisée par votre organisme qui les visaient expressément. - 13-17</t>
  </si>
  <si>
    <t>13-17 ans</t>
  </si>
  <si>
    <t>9.Indiquez tous les groupes d’âge qui se sont inscrits ou ont participé (sans inscription préalable) au cours de la dernière année civile à une activité de loisir programmée et organisée par votre organisme qui les visaient expressément. - 18-25</t>
  </si>
  <si>
    <t>18-25 ans</t>
  </si>
  <si>
    <t>9.Indiquez tous les groupes d’âge qui se sont inscrits ou ont participé (sans inscription préalable) au cours de la dernière année civile à une activité de loisir programmée et organisée par votre organisme qui les visaient expressément. - 26-55</t>
  </si>
  <si>
    <t>26-55 ans</t>
  </si>
  <si>
    <t>9.Indiquez tous les groupes d’âge qui se sont inscrits ou ont participé (sans inscription préalable) au cours de la dernière année civile à une activité de loisir programmée et organisée par votre organisme qui les visaient expressément. - 56+</t>
  </si>
  <si>
    <t>56 ans+</t>
  </si>
  <si>
    <r>
      <t xml:space="preserve">10. Indiquez, pour l’ensemble de vos activités de loisir programmées </t>
    </r>
    <r>
      <rPr>
        <b/>
        <sz val="9"/>
        <color theme="1"/>
        <rFont val="Arial"/>
        <family val="2"/>
      </rPr>
      <t>AVEC INSCRIPTION</t>
    </r>
    <r>
      <rPr>
        <sz val="9"/>
        <color theme="1"/>
        <rFont val="Arial"/>
        <family val="2"/>
      </rPr>
      <t>,</t>
    </r>
    <r>
      <rPr>
        <b/>
        <sz val="9"/>
        <color theme="1"/>
        <rFont val="Arial"/>
        <family val="2"/>
      </rPr>
      <t xml:space="preserve"> y compris celles en ligne, le volume</t>
    </r>
  </si>
  <si>
    <t>Vous devez exclure de vos calculs :</t>
  </si>
  <si>
    <r>
      <t xml:space="preserve"> - </t>
    </r>
    <r>
      <rPr>
        <i/>
        <sz val="8"/>
        <color theme="1"/>
        <rFont val="Arial"/>
        <family val="2"/>
      </rPr>
      <t>les haltes-garderies;</t>
    </r>
  </si>
  <si>
    <r>
      <t xml:space="preserve"> - </t>
    </r>
    <r>
      <rPr>
        <i/>
        <sz val="8"/>
        <color theme="1"/>
        <rFont val="Arial"/>
        <family val="2"/>
      </rPr>
      <t>les centres de la petite enfance;</t>
    </r>
  </si>
  <si>
    <r>
      <t xml:space="preserve"> - </t>
    </r>
    <r>
      <rPr>
        <i/>
        <sz val="8"/>
        <color theme="1"/>
        <rFont val="Arial"/>
        <family val="2"/>
      </rPr>
      <t>les activités de francisation ou d’alphabétisation;</t>
    </r>
  </si>
  <si>
    <r>
      <t xml:space="preserve"> - </t>
    </r>
    <r>
      <rPr>
        <i/>
        <sz val="8"/>
        <color theme="1"/>
        <rFont val="Arial"/>
        <family val="2"/>
      </rPr>
      <t>les locations d’espace;</t>
    </r>
  </si>
  <si>
    <r>
      <t xml:space="preserve"> - </t>
    </r>
    <r>
      <rPr>
        <i/>
        <sz val="8"/>
        <color theme="1"/>
        <rFont val="Arial"/>
        <family val="2"/>
      </rPr>
      <t>l’accueil de groupes qui n’exigent pas de prise en charge de l’animation ou de supervision;</t>
    </r>
  </si>
  <si>
    <r>
      <t xml:space="preserve"> - </t>
    </r>
    <r>
      <rPr>
        <i/>
        <sz val="8"/>
        <color theme="1"/>
        <rFont val="Arial"/>
        <family val="2"/>
      </rPr>
      <t>les activités non comptabilisées et/ou toute autre activité réalisée en dehors de votre mission loisir</t>
    </r>
  </si>
  <si>
    <t xml:space="preserve">11.Indiquez, pour l’ensemble de vos activités de loisir programmées SANS INSCRIPTION préalable (incluant l’estimation de la participation à vos événements de masse et les activités en ligne), le volume de fréquentation annuelle enregistré au cours de 2024-2025. </t>
  </si>
  <si>
    <t>au cours de 2024-2025.</t>
  </si>
  <si>
    <t>Ex. : Bain libre : 50 personnes x 7 jours/semaine x 50 semaines = 17 500 présences;</t>
  </si>
  <si>
    <r>
      <t xml:space="preserve"> - </t>
    </r>
    <r>
      <rPr>
        <i/>
        <sz val="8"/>
        <color theme="1"/>
        <rFont val="Arial"/>
        <family val="2"/>
      </rPr>
      <t>les activités de francisation ou d’alphabétisation;</t>
    </r>
  </si>
  <si>
    <r>
      <t xml:space="preserve"> - </t>
    </r>
    <r>
      <rPr>
        <i/>
        <sz val="8"/>
        <color theme="1"/>
        <rFont val="Arial"/>
        <family val="2"/>
      </rPr>
      <t>les activités non comptabilisées et/ou toute autre activité réalisée en dehors de votre mission loisir</t>
    </r>
  </si>
  <si>
    <r>
      <t xml:space="preserve">12. Parmi les </t>
    </r>
    <r>
      <rPr>
        <b/>
        <sz val="9"/>
        <color theme="1"/>
        <rFont val="Arial"/>
        <family val="2"/>
      </rPr>
      <t>environnements bâtis</t>
    </r>
    <r>
      <rPr>
        <sz val="9"/>
        <color theme="1"/>
        <rFont val="Arial"/>
        <family val="2"/>
      </rPr>
      <t xml:space="preserve"> suivants, indiquez ceux mis à la disposition des usagers de votre établissement et, s’il y a lieu,</t>
    </r>
  </si>
  <si>
    <t>les nouveaux aménagements réalisés au cours de la dernière année.</t>
  </si>
  <si>
    <t>Oui/Non</t>
  </si>
  <si>
    <t>12.Parmi les environnements bâtis suivants, indiquez ceux mis à la disposition des usagers de votre établissement et, s’il y a lieu, les nouveaux aménagements réalisés au cours de la dernière année. - Parc aménagé ou espace vert dans un rayon de moins de 400 m</t>
  </si>
  <si>
    <t>Parc aménagé ou espace vert dans un rayon de moins de 400 m</t>
  </si>
  <si>
    <t>12.Parmi les environnements bâtis suivants, indiquez ceux mis à la disposition des usagers de votre établissement et, s’il y a lieu, les nouveaux aménagements réalisés au cours de la dernière année. - Aires et aménagements d’espaces communautaires et socioculturels (ex. : aire ouverte polyvalente, tables à pique-nique, kiosque, amphithéâtre)</t>
  </si>
  <si>
    <t>Aires et aménagements d’espaces communautaires et socioculturels (ex. : aire ouverte polyvalente, tables à pique-nique, kiosque, amphithéâtre)</t>
  </si>
  <si>
    <t>12.Parmi les environnements bâtis suivants, indiquez ceux mis à la disposition des usagers de votre établissement et, s’il y a lieu, les nouveaux aménagements réalisés au cours de la dernière année. - Installation aquatique : piscine, jeux d’eau (incluant pataugeoire)</t>
  </si>
  <si>
    <t>Installation aquatique : piscine, jeux d’eau (incluant pataugeoire)</t>
  </si>
  <si>
    <t>12.Parmi les environnements bâtis suivants, indiquez ceux mis à la disposition des usagers de votre établissement et, s’il y a lieu, les nouveaux aménagements réalisés au cours de la dernière année. - Espace d’accueil et de renseignements</t>
  </si>
  <si>
    <t>Espace d’accueil et de renseignements</t>
  </si>
  <si>
    <t>12.Parmi les environnements bâtis suivants, indiquez ceux mis à la disposition des usagers de votre établissement et, s’il y a lieu, les nouveaux aménagements réalisés au cours de la dernière année. - Gymnase</t>
  </si>
  <si>
    <t>Gymnase</t>
  </si>
  <si>
    <t>12.Parmi les environnements bâtis suivants, indiquez ceux mis à la disposition des usagers de votre établissement et, s’il y a lieu, les nouveaux aménagements réalisés au cours de la dernière année. - Terrains sportifs extérieurs aménagés unisports ou multisports (ex. : soccer, baseball, volleyball, basketball, tennis, pétanque)</t>
  </si>
  <si>
    <t>Terrains sportifs extérieurs aménagés unisport ou multisports (ex. : soccer, baseball, volleyball, basketball, tennis, pétanque)</t>
  </si>
  <si>
    <t>12.Parmi les environnements bâtis suivants, indiquez ceux mis à la disposition des usagers de votre établissement et, s’il y a lieu, les nouveaux aménagements réalisés au cours de la dernière année. - Aires de modules de jeux libres (ex. : balançoire, carré de sable, module multifonctionnel)</t>
  </si>
  <si>
    <t>Aires de modules de jeux libres (ex. : balançoire, carré de sable, module multifonctionnel)</t>
  </si>
  <si>
    <t>12.Parmi les environnements bâtis suivants, indiquez ceux mis à la disposition des usagers de votre établissement et, s’il y a lieu, les nouveaux aménagements réalisés au cours de la dernière année. - Salles multifonctionnelles</t>
  </si>
  <si>
    <t>Salles multifonctionnelles</t>
  </si>
  <si>
    <t>12.Parmi les environnements bâtis suivants, indiquez ceux mis à la disposition des usagers de votre établissement et, s’il y a lieu, les nouveaux aménagements réalisés au cours de la dernière année. - Salles avec équipements spécialisés (danse, arts martiaux, quilles, etc.)</t>
  </si>
  <si>
    <t>Salles avec équipements spécialisés (danse, arts martiaux, quilles, etc.)</t>
  </si>
  <si>
    <t>12.Parmi les environnements bâtis suivants, indiquez ceux mis à la disposition des usagers de votre établissement et, s’il y a lieu, les nouveaux aménagements réalisés au cours de la dernière année. - Salle de jeux récréatifs (billard, Wii, échecs, etc.)</t>
  </si>
  <si>
    <t>Salle de jeux récréatifs (billard, Wii, échecs, etc.)</t>
  </si>
  <si>
    <t>12.Parmi les environnements bâtis suivants, indiquez ceux mis à la disposition des usagers de votre établissement et, s’il y a lieu, les nouveaux aménagements réalisés au cours de la dernière année. - Installation facilitant le transport actif (support à vélos extérieur, sentiers, trottoirs, etc.)</t>
  </si>
  <si>
    <t>Installation facilitant le transport actif (support à vélos extérieur, sentiers, trottoirs, etc.)</t>
  </si>
  <si>
    <t>12.Parmi les environnements bâtis suivants, indiquez ceux mis à la disposition des usagers de votre établissement et, s’il y a lieu, les nouveaux aménagements réalisés au cours de la dernière année. - Vestiaires sécuritaires avec douches</t>
  </si>
  <si>
    <t>Vestiaires sécuritaires avec douches</t>
  </si>
  <si>
    <t xml:space="preserve">      Veuillez préciser.</t>
  </si>
  <si>
    <t>14. Parmi les environnements favorables à la pratique de loisirs suivants, indiquez ceux mis à la disposition des usagers</t>
  </si>
  <si>
    <t>14.Parmi les environnements favorables à la pratique de loisirs suivants, indiquez ceux mis à la disposition des usagers de votre organisme :  -Affichage de règles de sécurité pour les activités de loisir à risque dans les aires de jeux libres (ex. : parc de planche à roulettes, modules de jeux en hauteur, etc.);</t>
  </si>
  <si>
    <t xml:space="preserve">14.Parmi les environnements favorables à la pratique de loisirs suivants, indiquez ceux mis à la disposition des usagers de votre organisme :  -Application de règles de sécurité obligatoires pour la pratique de certaines activités de loisir (équipements ou règlement) (ex. : port de lunettes de sécurité pour le hockey intérieur, présence d’un rapport jeune/animateur maximal pour le camp de jour, nombre maximal de baigneurs dans la piscine; </t>
  </si>
  <si>
    <t>Affichage de règles de sécurité pour les activités de loisir à risque dans les aires de jeux libres (ex. : parc de planche à roulettes, modules de jeux en hauteur, etc.);</t>
  </si>
  <si>
    <t xml:space="preserve">14.Parmi les environnements favorables à la pratique de loisirs suivants, indiquez ceux mis à la disposition des usagers de votre organisme :  -Inscriptions en ligne (via le Web); 	</t>
  </si>
  <si>
    <t xml:space="preserve">14.Parmi les environnements favorables à la pratique de loisirs suivants, indiquez ceux mis à la disposition des usagers de votre organisme :  -Politique de tarification modulée en fonction de la condition socioéconomique des individus (gratuité ou faible coût pour personnes en situation de vulnérabilité); </t>
  </si>
  <si>
    <t xml:space="preserve">Inscription en ligne (via le Web); 	</t>
  </si>
  <si>
    <t xml:space="preserve">14.Parmi les environnements favorables à la pratique de loisirs suivants, indiquez ceux mis à la disposition des usagers de votre organisme :  -Acceptation de la Carte d’accompagnement en loisir (CAL); </t>
  </si>
  <si>
    <t xml:space="preserve">Politique de tarification modulée en fonction de la condition socioéconomique des individus (gratuité ou faible coût pour personnes en situation de vulnérabilité); </t>
  </si>
  <si>
    <t xml:space="preserve">14.Parmi les environnements favorables à la pratique de loisirs suivants, indiquez ceux mis à la disposition des usagers de votre organisme :  -Personnel d’accompagnement disponible pour l’accompagnement des personnes handicapées ou à mobilité réduite; </t>
  </si>
  <si>
    <t xml:space="preserve">Acceptation de la Carte d’accompagnement en loisir (CAL); </t>
  </si>
  <si>
    <t xml:space="preserve">14.Parmi les environnements favorables à la pratique de loisirs suivants, indiquez ceux mis à la disposition des usagers de votre organisme :  -Journée porte ouverte ou événement de lancement de la programmation; </t>
  </si>
  <si>
    <t xml:space="preserve">Personnel d’accompagnement disponible pour l’accompagnement des personnes handicapées ou à mobilité réduite; </t>
  </si>
  <si>
    <t xml:space="preserve">14.Parmi les environnements favorables à la pratique de loisirs suivants, indiquez ceux mis à la disposition des usagers de votre organisme :  -Essai gratuit; </t>
  </si>
  <si>
    <t xml:space="preserve">Journée porte ouverte ou événement de lancement de la programmation; </t>
  </si>
  <si>
    <t xml:space="preserve">14.Parmi les environnements favorables à la pratique de loisirs suivants, indiquez ceux mis à la disposition des usagers de votre organisme :  -Sondage de satisfaction de la clientèle; </t>
  </si>
  <si>
    <t xml:space="preserve">Essai gratuit; </t>
  </si>
  <si>
    <t xml:space="preserve">14.Parmi les environnements favorables à la pratique de loisirs suivants, indiquez ceux mis à la disposition des usagers de votre organisme :  -Mise en place d’actions écoresponsables (ex. : gestion des matières résiduelles, réduction à la source, approvisionnement local). </t>
  </si>
  <si>
    <t xml:space="preserve">Sondage de satisfaction de la clientèle; </t>
  </si>
  <si>
    <t>14.Parmi les environnements favorables à la pratique de loisirs suivants, indiquez ceux mis à la disposition des usagers de votre organisme :  -</t>
  </si>
  <si>
    <t xml:space="preserve">Mise en place d’actions écoresponsables (ex. : gestion des matières résiduelles, réduction à la source, approvisionnement local). </t>
  </si>
  <si>
    <r>
      <t xml:space="preserve">15. Indiquez le </t>
    </r>
    <r>
      <rPr>
        <b/>
        <sz val="9"/>
        <color theme="1"/>
        <rFont val="Arial"/>
        <family val="2"/>
      </rPr>
      <t xml:space="preserve">nombre d’heures (normales) d’ouverture </t>
    </r>
    <r>
      <rPr>
        <sz val="9"/>
        <color theme="1"/>
        <rFont val="Arial"/>
        <family val="2"/>
      </rPr>
      <t>de votre établissement par semaine (heures d’ouverture du</t>
    </r>
  </si>
  <si>
    <t xml:space="preserve">15.Indiquez le nombre d’heures (normales) d’ouverture de votre établissement par semaine (heures d’ouverture du Centre où des services sont offerts en temps normal) :  </t>
  </si>
  <si>
    <t xml:space="preserve">Centre où des services sont offerts en temps normal) : </t>
  </si>
  <si>
    <t>Veuillez saisir un nombre entier seulement (sans espace). Les décimales et autres caractères ne sont pas acceptés.</t>
  </si>
  <si>
    <r>
      <t xml:space="preserve">16. Indiquez le </t>
    </r>
    <r>
      <rPr>
        <b/>
        <sz val="9"/>
        <color theme="1"/>
        <rFont val="Arial"/>
        <family val="2"/>
      </rPr>
      <t>nombre de semaines d’ouverture</t>
    </r>
    <r>
      <rPr>
        <sz val="9"/>
        <color theme="1"/>
        <rFont val="Arial"/>
        <family val="2"/>
      </rPr>
      <t xml:space="preserve"> de votre établissement par année :</t>
    </r>
  </si>
  <si>
    <r>
      <t>16.Indiquez le </t>
    </r>
    <r>
      <rPr>
        <b/>
        <sz val="11"/>
        <color theme="0"/>
        <rFont val="Times New Roman"/>
        <family val="1"/>
      </rPr>
      <t>nombre de semaines d’ouverture </t>
    </r>
    <r>
      <rPr>
        <sz val="11"/>
        <color theme="0"/>
        <rFont val="Times New Roman"/>
        <family val="1"/>
      </rPr>
      <t>de votre établissement par année (en temps normal en dehors du contexte de pandémie) :  </t>
    </r>
  </si>
  <si>
    <t xml:space="preserve">Si votre établissement n’est pas ouvert 52 semaines par année, veuillez répondre à la question suivante : </t>
  </si>
  <si>
    <r>
      <t>17. Indiquez la ou les</t>
    </r>
    <r>
      <rPr>
        <b/>
        <sz val="9"/>
        <color theme="1"/>
        <rFont val="Arial"/>
        <family val="2"/>
      </rPr>
      <t xml:space="preserve"> journées/semaines/périodes où votre établissement est généralement fermé : </t>
    </r>
  </si>
  <si>
    <t>Ex. : du 20 décembre au 7 janvier, ou tous les lundis</t>
  </si>
  <si>
    <t xml:space="preserve">17.Indiquez la ou les journées/semaines/périodes où votre établissement est généralement fermé :  </t>
  </si>
  <si>
    <t>Ne répondez pas à cette question si votre établissement est ouvert 52 semaines par année.</t>
  </si>
  <si>
    <r>
      <t xml:space="preserve">18. Pour chacune des catégories d’emplois, inscrivez </t>
    </r>
    <r>
      <rPr>
        <b/>
        <sz val="9"/>
        <color theme="1"/>
        <rFont val="Arial"/>
        <family val="2"/>
      </rPr>
      <t>le nombre annuel d’heures travaillées au cours de l’année 2024-2025</t>
    </r>
  </si>
  <si>
    <r>
      <t xml:space="preserve">par vos </t>
    </r>
    <r>
      <rPr>
        <b/>
        <sz val="9"/>
        <color theme="1"/>
        <rFont val="Arial"/>
        <family val="2"/>
      </rPr>
      <t xml:space="preserve">employés rémunérés </t>
    </r>
    <r>
      <rPr>
        <sz val="9"/>
        <color theme="1"/>
        <rFont val="Arial"/>
        <family val="2"/>
      </rPr>
      <t>(sur la liste de paie, excluant donc les heures d’honoraires professionnels) et le nombre de postes</t>
    </r>
  </si>
  <si>
    <t xml:space="preserve">associés à chaque catégorie : </t>
  </si>
  <si>
    <t>Nombre de postes</t>
  </si>
  <si>
    <t>18.Pour chacune des catégories d’emplois, inscrivez le nombre annuel d’heures travaillées au cours de l’année 2024-2025 par vos employés rémunérés -Personnel administratif</t>
  </si>
  <si>
    <t>Personnel administratif</t>
  </si>
  <si>
    <t>18.Pour chacune des catégories d’emplois, inscrivez le nombre annuel d’heures travaillées au cours de l’année 2024-2025 par vos employés rémunérés -Personnel lié aux activités récréatives</t>
  </si>
  <si>
    <t>Personnel lié aux activités récréatives</t>
  </si>
  <si>
    <t>18.Pour chacune des catégories d’emplois, inscrivez le nombre annuel d’heures travaillées au cours de l’année 2024-2025 par vos employés rémunérés -Personnel de soutien (maintenance, entretien, etc.)</t>
  </si>
  <si>
    <t>Personnel de soutien (maintenance, entretien, etc.)</t>
  </si>
  <si>
    <r>
      <t xml:space="preserve">19. Indiquez, pour chacune des catégories de tâches, </t>
    </r>
    <r>
      <rPr>
        <b/>
        <sz val="9"/>
        <color theme="1"/>
        <rFont val="Arial"/>
        <family val="2"/>
      </rPr>
      <t>le nombre total annuel d’heures effectuées par vos bénévoles</t>
    </r>
  </si>
  <si>
    <r>
      <rPr>
        <b/>
        <sz val="9"/>
        <color theme="1"/>
        <rFont val="Arial"/>
        <family val="2"/>
      </rPr>
      <t>au cours de l’année 2024-2025</t>
    </r>
    <r>
      <rPr>
        <sz val="9"/>
        <color theme="1"/>
        <rFont val="Arial"/>
        <family val="2"/>
      </rPr>
      <t xml:space="preserve"> (sur une base continue et ponctuelle) : </t>
    </r>
  </si>
  <si>
    <t>19.En vous basant sur les données fournies à la question précédente, indiquez, pour chacune des catégories de tâches, le nombre total annuel d’heures effectuées par vos bénévoles au cours de l’année 2024-2025 (sur une base continue et ponctuelle) :  - Gouvernance (conseil d’administration, comités, etc.)</t>
  </si>
  <si>
    <t>Gouvernance (conseil d’administration, comités, etc.)</t>
  </si>
  <si>
    <t>19.En vous basant sur les données fournies à la question précédente, indiquez, pour chacune des catégories de tâches, le nombre total annuel d’heures effectuées par vos bénévoles au cours de l’année 2024-2025 (sur une base continue et ponctuelle) :  - Tâches administratives (autres que celles liées à la gouvernance)</t>
  </si>
  <si>
    <t>Tâches administratives (autres que celles liées à la gouvernance)</t>
  </si>
  <si>
    <t>19.En vous basant sur les données fournies à la question précédente, indiquez, pour chacune des catégories de tâches, le nombre total annuel d’heures effectuées par vos bénévoles au cours de l’année 2024-2025 (sur une base continue et ponctuelle) :  - Tâches liées aux récréatives</t>
  </si>
  <si>
    <t>Tâches liées aux activités récréatives</t>
  </si>
  <si>
    <t>19.En vous basant sur les données fournies à la question précédente, indiquez, pour chacune des catégories de tâches, le nombre total annuel d’heures effectuées par vos bénévoles au cours de l’année 2024-2025 (sur une base continue et ponctuelle) :  - Tâches de soutien (maintenance, entretien, etc.)</t>
  </si>
  <si>
    <t>Tâches de soutien (maintenance, entretien, etc.)</t>
  </si>
  <si>
    <t>SECTION 3 – RESSOURCES HUMAINES</t>
  </si>
  <si>
    <r>
      <t xml:space="preserve">20. Pour chacun des statuts d’emploi, inscrivez le nombre de postes </t>
    </r>
    <r>
      <rPr>
        <b/>
        <sz val="9"/>
        <color theme="1"/>
        <rFont val="Arial"/>
        <family val="2"/>
      </rPr>
      <t>rémunérés</t>
    </r>
    <r>
      <rPr>
        <sz val="9"/>
        <color theme="1"/>
        <rFont val="Arial"/>
        <family val="2"/>
      </rPr>
      <t xml:space="preserve"> par votre organisme : </t>
    </r>
  </si>
  <si>
    <t>20.Pour chacun des statuts d’emploi, inscrivez le nombre de postes rémunérés par votre organisme : -Temps à temps complet (minimum de 1 800 heures/an, 35 heures/semaine)</t>
  </si>
  <si>
    <t>Temps complet (minimum de 1 800 heures/an, 35 heures/semaine)</t>
  </si>
  <si>
    <t>20.Pour chacun des statuts d’emploi, inscrivez le nombre de postes rémunérés par votre organisme : -Temps partiel (minimum de 600 heures/an, moins de 35 heures/semaine)</t>
  </si>
  <si>
    <t>Temps partiel (minimum de 600 heures/an, moins de 35 heures/semaine)</t>
  </si>
  <si>
    <t>Saisonnier (inclure votre personnel de camp de jour, le cas échéant)</t>
  </si>
  <si>
    <t>20.Pour chacun des statuts d’emploi, inscrivez le nombre de postes rémunérés par votre organisme : -Occasionnel, sur appel</t>
  </si>
  <si>
    <t>Occasionnel, sur appel</t>
  </si>
  <si>
    <t>20.Pour chacun des statuts d’emploi, inscrivez le nombre de postes rémunérés par votre organisme : -Contractuel, excluant les personnes fournissant des services (à titre d’honoraires professionnels)</t>
  </si>
  <si>
    <t>Contractuel, excluant les personnes fournissant des services (à titre d’honoraires professionnels)</t>
  </si>
  <si>
    <t>SECTION 4 – GOUVERNANCE, AUTONOMIE ET VIE DÉMOCRATIQUE</t>
  </si>
  <si>
    <t xml:space="preserve">21.Votre conseil d’administration est-il majoritairement (50 %+1) composé de personnes issues de votre communauté d’ancrage? </t>
  </si>
  <si>
    <t>communauté d’ancrage?</t>
  </si>
  <si>
    <t>Ex. : usagers de vos services, résidents du quartier</t>
  </si>
  <si>
    <t>21.1</t>
  </si>
  <si>
    <t xml:space="preserve">   21.1. Si vous avez répondu « Non », précisez : </t>
  </si>
  <si>
    <t>22. Vos membres sont-ils majoritairement (50 %+1) composés de personnes issues de votre communauté d’ancrage?</t>
  </si>
  <si>
    <t>22.1</t>
  </si>
  <si>
    <t xml:space="preserve">   22.1. Si vous avez répondu « Non », précisez : </t>
  </si>
  <si>
    <r>
      <t>23. Votre organisme a-t-il tenu une</t>
    </r>
    <r>
      <rPr>
        <b/>
        <sz val="9"/>
        <color theme="1"/>
        <rFont val="Arial"/>
        <family val="2"/>
      </rPr>
      <t xml:space="preserve"> assemblée générale</t>
    </r>
    <r>
      <rPr>
        <sz val="9"/>
        <color theme="1"/>
        <rFont val="Arial"/>
        <family val="2"/>
      </rPr>
      <t xml:space="preserve"> annuelle pour sa dernière année financière complétée</t>
    </r>
  </si>
  <si>
    <t xml:space="preserve">23.Votre organisme a-t-il tenu une assemblée générale annuelle pour sa dernière année financière complétée ou prévoit-il en tenir une au cours des prochaines semaines? </t>
  </si>
  <si>
    <t>ou prévoit-il en tenir une au cours des prochaines semaines?</t>
  </si>
  <si>
    <t xml:space="preserve">   23.1. Si votre organisme n’a pas tenu d’assemblée générale annuelle après son dernier exercice financier terminé</t>
  </si>
  <si>
    <t>23.1</t>
  </si>
  <si>
    <t xml:space="preserve">   et ne prévoit pas en tenir une, donnez-en la raison et passez à la question 26.</t>
  </si>
  <si>
    <t>24. Combien de membres ont assisté à votre dernière assemblée générale annuelle? Inscrivez le nombre de membres</t>
  </si>
  <si>
    <t>24.Combien de membres ont assisté à votre dernière assemblée générale annuelle? Inscrivez le nombre de membres et/ou de participants :</t>
  </si>
  <si>
    <t xml:space="preserve">et/ou de participants : </t>
  </si>
  <si>
    <t xml:space="preserve">25. Quels documents ont été ou seront soumis à vos membres à votre assemblée générale annuelle? </t>
  </si>
  <si>
    <t xml:space="preserve">25.Quels documents ont été ou seront soumis à vos membres pendant votre dernière assemblée générale annuelle?  -Bilan des activités / rapport annuel	</t>
  </si>
  <si>
    <t xml:space="preserve">Bilan des activités / rapport annuel	</t>
  </si>
  <si>
    <t>25.Quels documents ont été ou seront soumis à vos membres pendant votre dernière assemblée générale annuelle?  -États financiers</t>
  </si>
  <si>
    <t>États financiers</t>
  </si>
  <si>
    <t>25.Quels documents ont été ou seront soumis à vos membres pendant votre dernière assemblée générale annuelle?  -Prévisions budgétaires</t>
  </si>
  <si>
    <t>Prévisions budgétaires</t>
  </si>
  <si>
    <t>25.Quels documents ont été ou seront soumis à vos membres pendant votre dernière assemblée générale annuelle?  -Autres documents exigés par les règlements généraux, précisez:</t>
  </si>
  <si>
    <t>26. Combien de réunions ordinaires votre conseil d’administration a-t-il tenues au cours de la dernière année civile?</t>
  </si>
  <si>
    <r>
      <t xml:space="preserve">26. Combien de </t>
    </r>
    <r>
      <rPr>
        <b/>
        <sz val="9"/>
        <color theme="1"/>
        <rFont val="Arial"/>
        <family val="2"/>
      </rPr>
      <t>réunions ordinaires</t>
    </r>
    <r>
      <rPr>
        <sz val="9"/>
        <color theme="1"/>
        <rFont val="Arial"/>
        <family val="2"/>
      </rPr>
      <t xml:space="preserve"> votre conseil d’administration a-t-il tenues au cours de la dernière année civile?</t>
    </r>
  </si>
  <si>
    <t>27. Combien de personnes siègent actuellement à votre conseil d’administration?</t>
  </si>
  <si>
    <t>28. Combien de postes sont actuellement vacants au sein de votre conseil d’administration?</t>
  </si>
  <si>
    <t>29. Est-ce que tous les membres de votre conseil d’administration sont membres de votre organisme?</t>
  </si>
  <si>
    <t>30. Questions concernant l’autonomie de votre organisme</t>
  </si>
  <si>
    <t>Si vous aviez à revoir votre mission, devriez-vous obtenir préalablement l’accord d’une instance publique ou d’un bailleur de fonds?</t>
  </si>
  <si>
    <t>30.Questions concernant l’autonomie de votre organisme -Les activités de votre organisme sont-elles imposées par une instance publique?</t>
  </si>
  <si>
    <t>Les activités de votre organisme sont-elles imposées par une instance publique?</t>
  </si>
  <si>
    <t>30.Questions concernant l’autonomie de votre organisme -La composition de votre conseil d’administration est-elle imposée par une instance publique ou un bailleur de fonds?</t>
  </si>
  <si>
    <t>La composition de votre conseil d’administration est-elle imposée par une instance publique ou un bailleur de fonds?</t>
  </si>
  <si>
    <t>30.Questions concernant l’autonomie de votre organisme -Parmi les personnes élues à votre conseil d’administration, certaines siègent-elles formellement à titre de représentantes d’une instance publique?</t>
  </si>
  <si>
    <t>Parmi les personnes élues à votre conseil d’administration, certaines siègent-elles formellement à titre de représentantes d’une instance publique?</t>
  </si>
  <si>
    <t>31.1</t>
  </si>
  <si>
    <t xml:space="preserve">   31.1. Si vous avez répondu « Oui » ou « En partie », veuillez préciser : </t>
  </si>
  <si>
    <t xml:space="preserve">   30.1. Si vous avez répondu « Oui » ou « En partie », veuillez préciser : </t>
  </si>
  <si>
    <t>SECTION 5 – INFRACTIONS, PLAINTES ET POURSUITES</t>
  </si>
  <si>
    <t>31.Au cours de la dernière année, votre organisme a-t-il fait l’objet d’infractions, de plaintes ou de poursuites au regard de l’une des instances suivantes ou de l’un des codes ou règlements suivants? -Loi de l’impôt sur le revenu</t>
  </si>
  <si>
    <t>Loi de l’impôt sur le revenu</t>
  </si>
  <si>
    <t>31.Au cours de la dernière année, votre organisme a-t-il fait l’objet d’infractions, de plaintes ou de poursuites au regard de l’une des instances suivantes ou de l’un des codes ou règlements suivants? -Loi sur les normes du travail</t>
  </si>
  <si>
    <t>Loi sur les normes du travail</t>
  </si>
  <si>
    <t>31.Au cours de la dernière année, votre organisme a-t-il fait l’objet d’infractions, de plaintes ou de poursuites au regard de l’une des instances suivantes ou de l’un des codes ou règlements suivants? -Loi sur la protection du consommateur</t>
  </si>
  <si>
    <t>Loi sur la protection du consommateur</t>
  </si>
  <si>
    <t>31.Au cours de la dernière année, votre organisme a-t-il fait l’objet d’infractions, de plaintes ou de poursuites au regard de l’une des instances suivantes ou de l’un des codes ou règlements suivants? -Charte de la langue française</t>
  </si>
  <si>
    <t>Charte de la langue française</t>
  </si>
  <si>
    <t>31.Au cours de la dernière année, votre organisme a-t-il fait l’objet d’infractions, de plaintes ou de poursuites au regard de l’une des instances suivantes ou de l’un des codes ou règlements suivants? -Code civil</t>
  </si>
  <si>
    <t>Code civil</t>
  </si>
  <si>
    <t>31.Au cours de la dernière année, votre organisme a-t-il fait l’objet d’infractions, de plaintes ou de poursuites au regard de l’une des instances suivantes ou de l’un des codes ou règlements suivants? -Commission des normes du travail</t>
  </si>
  <si>
    <t>Commission des normes du travail</t>
  </si>
  <si>
    <t>31.Au cours de la dernière année, votre organisme a-t-il fait l’objet d’infractions, de plaintes ou de poursuites au regard de l’une des instances suivantes ou de l’un des codes ou règlements suivants? -Commission des droits de la personne et des droits de la jeunesse ou Commission canadienne des droits de la personne</t>
  </si>
  <si>
    <t>Commission des droits de la personne et des droits de la jeunesse ou Commission canadienne des droits de la personne</t>
  </si>
  <si>
    <t>31.Au cours de la dernière année, votre organisme a-t-il fait l’objet d’infractions, de plaintes ou de poursuites au regard de l’une des instances suivantes ou de l’un des codes ou règlements suivants? -Autre (veuillez préciser) :</t>
  </si>
  <si>
    <t>Autre (veuillez préciser) :</t>
  </si>
  <si>
    <t>SECTION 6 – DEMANDE D’AIDE FINANCIÈRE</t>
  </si>
  <si>
    <t>32. Montant d’aide financière annuelle demandée au ministère de l’Éducation dans le cadre du PAFCCL :</t>
  </si>
  <si>
    <t xml:space="preserve">SECTION 7 – DÉVELOPPEMENT DURABLE </t>
  </si>
  <si>
    <t xml:space="preserve">Le développement durable se définit comme suit : </t>
  </si>
  <si>
    <t>Veuillez noter que les réponses aux questions ci-après n’auront aucune incidence sur l’admissibilité ni sur l’évaluation de</t>
  </si>
  <si>
    <t>aux centres communautaires de loisir.</t>
  </si>
  <si>
    <t>Gouvernance et engagement organisationnel</t>
  </si>
  <si>
    <t>DV-1</t>
  </si>
  <si>
    <t xml:space="preserve">Est-ce qu’une personne ou un comité est désigné pour prendre en charge le développement durable au sein de votre organisme? </t>
  </si>
  <si>
    <t>2. Est-ce que votre organisme a formellement adopté une politique, une déclaration d’engagement, un cadre structurant</t>
  </si>
  <si>
    <t>DV-2</t>
  </si>
  <si>
    <t xml:space="preserve">Est-ce que votre organisme a formellement adopté une politique, une déclaration d’engagement, un cadre structurant ou un plan d’action en matière de développement durable? </t>
  </si>
  <si>
    <t>ou un plan d’action en matière de développement durable?</t>
  </si>
  <si>
    <t>DV-2.1</t>
  </si>
  <si>
    <t>Est-ce que votre organisme a formellement adopté une politique, une déclaration d’engagement, un cadre structurant ou un plan d’action en matière de développement durable? - précision</t>
  </si>
  <si>
    <t>Acquisition responsable</t>
  </si>
  <si>
    <t>3. Favorisez-vous l’achat de matériaux, de produits ou d’aliments produits localement ou par des fournisseurs régionaux,</t>
  </si>
  <si>
    <t>DV-3</t>
  </si>
  <si>
    <t xml:space="preserve">Favorisez-vous l’achat de matériaux, de produits ou d’aliments produits localement ou par des fournisseurs régionaux, que ce soit dans le cadre de vos opérations courantes, de vos projets ou de vos activités/événements? </t>
  </si>
  <si>
    <t>que ce soit dans le cadre de vos opérations courantes, de vos projets ou de vos activités/événements?</t>
  </si>
  <si>
    <t>4. Intégrez-vous des pratiques écoresponsables lors de vos activités ou événements (réduction du matériel jetable,</t>
  </si>
  <si>
    <t>DV-4</t>
  </si>
  <si>
    <t xml:space="preserve">Intégrez-vous des pratiques écoresponsables lors de vos activités ou événements (réduction du matériel jetable, formats numériques, covoiturage, etc.)? </t>
  </si>
  <si>
    <t>formats numériques, covoiturage, etc.)?</t>
  </si>
  <si>
    <t>Gestion des matières résiduelles</t>
  </si>
  <si>
    <t xml:space="preserve">5. Est-ce que votre organisme a mis en place des mesures/pratiques de tri ou de réduction à la source </t>
  </si>
  <si>
    <t>DV-5</t>
  </si>
  <si>
    <t xml:space="preserve">Est-ce que votre organisme a mis en place des mesures/pratiques de tri ou de réduction à la source (ex. : recyclage, compost) afin d’assurer une gestion adéquate des matières résiduelles? </t>
  </si>
  <si>
    <t>(ex. : recyclage, compost) afin d’assurer une gestion adéquate des matières résiduelles?</t>
  </si>
  <si>
    <t>DV-5.1</t>
  </si>
  <si>
    <t>Est-ce que votre organisme a mis en place des mesures/pratiques de tri ou de réduction à la source (ex. : recyclage, compost) afin d’assurer une gestion adéquate des matières résiduelles? - précision</t>
  </si>
  <si>
    <t>6. Est-ce que vous favorisez l’adoption de pratiques organisationnelles responsables, notamment :</t>
  </si>
  <si>
    <t>DV-6.a</t>
  </si>
  <si>
    <t>Est-ce que vous favorisez l’adoption de pratiques organisationnelles responsables, notamment : -    a) Formation, amélioration continue, développement professionnel ou partage d’expertise pour les employés?</t>
  </si>
  <si>
    <t xml:space="preserve">   a) Formation, amélioration continue, développement professionnel ou partage d’expertise pour les employés?</t>
  </si>
  <si>
    <t>DV-6.a.1</t>
  </si>
  <si>
    <t>Est-ce que vous favorisez l’adoption de pratiques organisationnelles responsables, notamment : -        Précision facultative — Si oui, vous pouvez inscrire un exemple d’initiative</t>
  </si>
  <si>
    <t xml:space="preserve">       de bonne pratique mise en place :</t>
  </si>
  <si>
    <t xml:space="preserve">   b) Promotion de la mobilité et du transport durable, des saines habitudes de vie et de la conciliation travail-famille</t>
  </si>
  <si>
    <t>DV-6.b</t>
  </si>
  <si>
    <t>Est-ce que vous favorisez l’adoption de pratiques organisationnelles responsables, notamment : -    b) Promotion de la mobilité et du transport durable, des saines habitudes de vie et de la conciliation travail-famille</t>
  </si>
  <si>
    <t xml:space="preserve">       auprès des employés?</t>
  </si>
  <si>
    <t>DV-6.b.1</t>
  </si>
  <si>
    <t>DV-6.c</t>
  </si>
  <si>
    <t>Est-ce que vous favorisez l’adoption de pratiques organisationnelles responsables, notamment : -    c) Mise en œuvre de pratiques favorisant l’équité et la diversité en matière d’emploi?</t>
  </si>
  <si>
    <t xml:space="preserve">   c) Mise en œuvre de pratiques favorisant l’équité et la diversité en matière d’emploi?</t>
  </si>
  <si>
    <t>DV-6.c.1</t>
  </si>
  <si>
    <t xml:space="preserve">   d) Intégration sociale et accès aux services, particulièrement pour les personnes racisées, handicapées, âgées,</t>
  </si>
  <si>
    <t>DV-6.d</t>
  </si>
  <si>
    <t>Est-ce que vous favorisez l’adoption de pratiques organisationnelles responsables, notamment : -    d) Intégration sociale et accès aux services, particulièrement pour les personnes racisées, handicapées, âgées,</t>
  </si>
  <si>
    <t xml:space="preserve">       ou celles devant composer avec un niveau élevé de vulnérabilité?</t>
  </si>
  <si>
    <t>DV-6.d.1</t>
  </si>
  <si>
    <t>SECTION 8 – DOCUMENTS À JOINDRE</t>
  </si>
  <si>
    <t>Les documents suivants doivent être annexés au présent formulaire de présentation d’un projet :</t>
  </si>
  <si>
    <t>La résolution du conseil d’administration de l’organisme qui engage ce dernier à :</t>
  </si>
  <si>
    <t>a.   déposer la demande d’aide financière au PAFCCL;</t>
  </si>
  <si>
    <t>b.   adhérer aux normes du Cadre de référence des camps de jour municipaux et communautaires, s’il tient des</t>
  </si>
  <si>
    <t xml:space="preserve">      activités de camp de jour;</t>
  </si>
  <si>
    <t>c.   être conforme au Code de gouvernance des organismes à but non lucratif (OBNL) québécois de sport et de loisir;</t>
  </si>
  <si>
    <t>d.   faire la promotion des valeurs de l’Avis sur l’éthique en loisir et en sport;</t>
  </si>
  <si>
    <t xml:space="preserve">e.   faire la promotion des fondements de l’Avis sur l’esprit sportif; </t>
  </si>
  <si>
    <t xml:space="preserve">f.    faire l’affichage, de manière claire, visible et permanente, dans ses installations physiques et sur ses plateformes </t>
  </si>
  <si>
    <t xml:space="preserve">      numériques officielles, d’un avis informant de l’obligation légale pour les fédérations sportives et les organismes sportifs</t>
  </si>
  <si>
    <t xml:space="preserve">      non affiliés à une fédération d’adopter un règlement de sécurité et de le faire approuver par le ou la ministre comme prévu</t>
  </si>
  <si>
    <t xml:space="preserve">      à la Loi sur la sécurité dans les loisirs et les sports;</t>
  </si>
  <si>
    <t>Ajouter en pièce jointe dans le même courriel que le formulaire de demande</t>
  </si>
  <si>
    <t xml:space="preserve">Le plan d’action ou de développement de ses activités mis en œuvre; </t>
  </si>
  <si>
    <t xml:space="preserve">Le budget de l’année financière en cours; </t>
  </si>
  <si>
    <t>Les prévisions budgétaires pour l’année subséquente (ou en cours si non disponibles),</t>
  </si>
  <si>
    <t xml:space="preserve">incluant l’aide financière relative aux besoins estimés par la demande ainsi que les dépenses </t>
  </si>
  <si>
    <t>admissibles et inadmissibles prévues par le PAFCCL;</t>
  </si>
  <si>
    <t>Dans le cas d’un organisme n’ayant jamais été soutenu financièrement dans le cadre du PAFCCL</t>
  </si>
  <si>
    <t xml:space="preserve">Les lettres patentes; </t>
  </si>
  <si>
    <t xml:space="preserve">Les règlements généraux de l’organisme; </t>
  </si>
  <si>
    <t xml:space="preserve">Le dernier rapport annuel de l’organisme; </t>
  </si>
  <si>
    <t>SECTION 9 – ENGAGEMENT ET ATTESTATION</t>
  </si>
  <si>
    <t xml:space="preserve">Attestation de la personne autorisée à remplir le formulaire </t>
  </si>
  <si>
    <t xml:space="preserve">Nous certifions que les renseignements fournis dans le présent formulaire et dans les documents joints sont véridiques et complets. </t>
  </si>
  <si>
    <t>Attestation</t>
  </si>
  <si>
    <t>Nom de la personne qui atteste :</t>
  </si>
  <si>
    <t>Nombre de questions non complétées :</t>
  </si>
  <si>
    <t>Oui</t>
  </si>
  <si>
    <t>Non</t>
  </si>
  <si>
    <t>Nouvel aménagement</t>
  </si>
  <si>
    <t>Propriétaire unique (bâtiment et terrain)</t>
  </si>
  <si>
    <t>Propriétaire (bâtiment, mais pas le terrain)</t>
  </si>
  <si>
    <t>En partie</t>
  </si>
  <si>
    <t>S.O.</t>
  </si>
  <si>
    <t>Locataire (sous bail, court ou moyen terme)</t>
  </si>
  <si>
    <t>Locataire en bail emphytéotique</t>
  </si>
  <si>
    <t>Locataire (prêt bona fide ou hébergé gratuitement)</t>
  </si>
  <si>
    <t>Gestionnaire (ni propriétaire, ni locataire, mais unique responsable des activités de loisir)</t>
  </si>
  <si>
    <t>Autre (veuillez préciser)</t>
  </si>
  <si>
    <t>- Il est essentiel de consulter le cadre normatif du programme avant de remplir le présent formulaire.</t>
  </si>
  <si>
    <t>- Vérifiez si vous avez rempli toutes les sections, joint tous les documents et pièces justificatives exigés.</t>
  </si>
  <si>
    <t>- Le Ministère se réserve le droit de demander les pièces justificatives supplémentaires qui attestent les renseignements fournis, et ce, en tout temps.</t>
  </si>
  <si>
    <t>- Vous trouverez à la section 9 une case qui vous indiquera si vous avez omis de répondre à une ou des questions.</t>
  </si>
  <si>
    <t>- Tout dossier incomplet en retardera l’analyse.</t>
  </si>
  <si>
    <t>SECTION 1 – ADMISSIBILITÉ</t>
  </si>
  <si>
    <t>Ministère de l’Éducation – 2026 (26-104-12_w1)</t>
  </si>
  <si>
    <t>Veuillez saisir un nombre entier seulement (sans espace), incluant le 0 si ND. Les décimales et autres caractères ne sont pas acceptés.</t>
  </si>
  <si>
    <t xml:space="preserve">23.1 Si votre organisme n’a pas tenu d’assemblée générale annuelle après son dernier exercice financier terminé et ne prévoit pas en tenir une, donnez-en la raison et passez à la question 15. </t>
  </si>
  <si>
    <t>20.Pour chacun des statuts d’emploi, inscrivez le nombre de postes rémunérés par votre organisme : -Saisonnier (inclure votre personnel de camp de jour, le cas échéant)</t>
  </si>
  <si>
    <t>3. Votre organisme réalise-t-il, de façon régulière, des activités de loisir liées à sa mission et offertes à l’ensemble de la population depuis au moins trois ans?</t>
  </si>
  <si>
    <t>gouvernement du Québec ou a-t-il fait dernièrement une demande d’aide financière à cet effet?</t>
  </si>
  <si>
    <t>Ne considérez donc pas, par exemple, d’avoir rejoint le groupe d’âge 56 ans et plus si la seule présence de cette personne a été d’accompagner un enfant de</t>
  </si>
  <si>
    <t>Nombre annuel d’heures travaillées</t>
  </si>
  <si>
    <t>- Veuillez en enregistrer une copie et la transmettre à l’adresse : pafccl@education.gouv.qc.ca.</t>
  </si>
  <si>
    <t>Nom officiel de l’organisme (selon la charte ou les statuts et règlements) :</t>
  </si>
  <si>
    <t>Inscrire le numéro d’entreprise du Québec (NEQ) :</t>
  </si>
  <si>
    <t>Téléphone :</t>
  </si>
  <si>
    <t>Poste :</t>
  </si>
  <si>
    <t>Courriel :</t>
  </si>
  <si>
    <t>Nom du répondant :</t>
  </si>
  <si>
    <t>Fonction du répondant :</t>
  </si>
  <si>
    <t xml:space="preserve">    3.1. Si vous avez répondu « Oui », indiquez l’année de constitution de votre organisme (selon ses lettres patentes) : </t>
  </si>
  <si>
    <t xml:space="preserve">   Ministère : </t>
  </si>
  <si>
    <t xml:space="preserve">   Programme : 	</t>
  </si>
  <si>
    <t>5. À partir de la page Web de votre organisme, inscrivez l’adresse de l’hyperlien qui mène à votre programmation :</t>
  </si>
  <si>
    <t xml:space="preserve">    (ex. : personnes âgées, personnes handicapées, communauté culturelle);</t>
  </si>
  <si>
    <t xml:space="preserve">10.Indiquez, pour l’ensemble de vos activités de loisir programmées AVEC INSCRIPTION, y compris celles en ligne, le volume de fréquentation annuelle enregistré au cours de 2024-202  :  </t>
  </si>
  <si>
    <t xml:space="preserve">de fréquentation annuelle enregistré au cours de 2024-2025 : </t>
  </si>
  <si>
    <t>Ex. : Yoga : 10 inscriptions x 2 fois par semaine x 20 semaines/année = 400 présences</t>
  </si>
  <si>
    <t> Conférence-voyage sur le Pérou : 50 personnes x 2 conférences = 100 présences.</t>
  </si>
  <si>
    <t>13. Au regard du statut de propriété de votre établissement, votre organisme est :</t>
  </si>
  <si>
    <t>13. Au regard du statut de propriété de votre établissement, votre organisme est : - préciser</t>
  </si>
  <si>
    <t xml:space="preserve">de votre organisme : </t>
  </si>
  <si>
    <t xml:space="preserve">Sensibilisation de votre personnel à la prévention des abus et à l’intégration des clientèles ayant des besoins particuliers (ex. : personnes handicapées, immigrants, aînés, autochtones, etc.); 	</t>
  </si>
  <si>
    <t xml:space="preserve">   4.1. Si vous avez répondu « Oui », indiquez le ministère auquel est rattaché votre organisme et le programme de soutien financier :</t>
  </si>
  <si>
    <t xml:space="preserve">        Camp de jour estival : nombre total de présences pour la durée du camp</t>
  </si>
  <si>
    <t>les résultats obtenus aux fins de vérification par le Ministère.</t>
  </si>
  <si>
    <t>les soins de santé et les services sociaux, la défense de droits, etc.).</t>
  </si>
  <si>
    <t xml:space="preserve"> (ex. : conférences sur des sujets qui ne concernent pas le loisir, les services d’aide alimentaire, l’aide aux devoirs, les ateliers pour impôts, </t>
  </si>
  <si>
    <t xml:space="preserve">la participation à vos événements de masse et les activités en ligne), le volume de fréquentation annuelle enregistré </t>
  </si>
  <si>
    <r>
      <t>11. Indiquez, pour l’ensemble de vos activités de loisir programmées</t>
    </r>
    <r>
      <rPr>
        <b/>
        <sz val="9"/>
        <color theme="1"/>
        <rFont val="Arial"/>
        <family val="2"/>
      </rPr>
      <t xml:space="preserve"> SANS INSCRIPTION</t>
    </r>
    <r>
      <rPr>
        <sz val="9"/>
        <color theme="1"/>
        <rFont val="Arial"/>
        <family val="2"/>
      </rPr>
      <t xml:space="preserve"> préalable (incluant l’estimation de</t>
    </r>
  </si>
  <si>
    <t xml:space="preserve"> * ATTENTION! Pour cette question, votre organisme doit transmettre l’outil de calcul utilisé (fichier Excel, registre, etc.) qui atteste</t>
  </si>
  <si>
    <t xml:space="preserve"> (ex. : conférences sur des sujets qui ne concernent pas le loisir, les services d’aide alimentaire, l’aide aux devoirs, les ateliers pour impôts,</t>
  </si>
  <si>
    <t xml:space="preserve">Application de règles de sécurité obligatoires pour la pratique de certaines activités de loisir (équipements ou règlement)
(ex. : port de lunettes de sécurité pour le hockey intérieur, présence d’un rapport jeune/animateur maximal pour le camp de jour, nombre maximal de baigneurs dans la piscine); </t>
  </si>
  <si>
    <r>
      <t xml:space="preserve">21. Votre </t>
    </r>
    <r>
      <rPr>
        <b/>
        <sz val="9"/>
        <color theme="1"/>
        <rFont val="Arial"/>
        <family val="2"/>
      </rPr>
      <t>conseil d’administration</t>
    </r>
    <r>
      <rPr>
        <sz val="9"/>
        <color theme="1"/>
        <rFont val="Arial"/>
        <family val="2"/>
      </rPr>
      <t xml:space="preserve"> est-il majoritairement (50 % +1) composé de personnes issues de votre</t>
    </r>
  </si>
  <si>
    <r>
      <t xml:space="preserve">22. Vos </t>
    </r>
    <r>
      <rPr>
        <b/>
        <sz val="9"/>
        <color theme="1"/>
        <rFont val="Arial"/>
        <family val="2"/>
      </rPr>
      <t>membres</t>
    </r>
    <r>
      <rPr>
        <sz val="9"/>
        <color theme="1"/>
        <rFont val="Arial"/>
        <family val="2"/>
      </rPr>
      <t xml:space="preserve"> sont-ils majoritairement (50 % +1) composés de personnes issues de votre communauté d’ancrage?</t>
    </r>
  </si>
  <si>
    <t>Autres documents exigés par les règlements généraux, précisez :</t>
  </si>
  <si>
    <t>suivantes ou de l’un des codes ou règlements suivants?</t>
  </si>
  <si>
    <t>les principes de développement durable dans ses pratiques, ses activités et ses projets. Il se veut également un outil de réflexion</t>
  </si>
  <si>
    <t xml:space="preserve">pour soutenir une prise de conscience des leviers d’action possibles dans votre contexte. </t>
  </si>
  <si>
    <t>« Un développement qui répond aux besoins du présent sans compromettre la capacité des générations futures à répondre aux leurs.</t>
  </si>
  <si>
    <t>Le développement durable s’appuie sur une vision à long terme qui prend en compte le caractère indissociable des dimensions environnementale,</t>
  </si>
  <si>
    <t>sociale et économique des activités de développement ».</t>
  </si>
  <si>
    <t>1. Est-ce qu’une personne ou un comité est désigné pour prendre en charge le développement durable au sein</t>
  </si>
  <si>
    <t xml:space="preserve">de votre organisme? </t>
  </si>
  <si>
    <t>Précision facultative – Si oui, pouvez-vous indiquer le titre du document et l’année d’adoption :</t>
  </si>
  <si>
    <t>Précision facultative – Si oui, préciser brièvement les mesures et pratiques en place  :</t>
  </si>
  <si>
    <t xml:space="preserve">       Précision facultative – Si oui, vous pouvez inscrire un exemple d’initiative</t>
  </si>
  <si>
    <t>31. Au cours des 18 derniers mois, votre organisme a-t-il fait l’objet d’infractions, de plaintes ou de poursuites au regard de l’une des instances</t>
  </si>
  <si>
    <t>Le présent questionnaire vise à recueillir des informations générales sur la manière dont votre organisme intègre ou envisage d’intégrer</t>
  </si>
  <si>
    <t>Formats de fichiers acceptés : jpg, jpeg, png, gif, txt, csv, tsv, rtx, pdf, doc, docx, ppt, pptx, xls, xlsx, odp, odt.</t>
  </si>
  <si>
    <t>30.Questions concernant l’autonomie de votre organisme -Si vous aviez à revoir votre mission, devriez-vous obtenir préalablement l’accord d’une instance publique ou d’un bailleur de fonds?</t>
  </si>
  <si>
    <r>
      <rPr>
        <b/>
        <sz val="9"/>
        <color theme="1"/>
        <rFont val="Arial"/>
        <family val="2"/>
      </rPr>
      <t>votre demande de financement</t>
    </r>
    <r>
      <rPr>
        <sz val="9"/>
        <color theme="1"/>
        <rFont val="Arial"/>
        <family val="2"/>
      </rPr>
      <t>. Elles visent prioritairement à soutenir le ministère de l’Éducation dans une démarche d’évaluation</t>
    </r>
  </si>
  <si>
    <t xml:space="preserve">de la mise en application des principes de développement durable par les organismes financés dans le cadre du Programme d’aide financière </t>
  </si>
  <si>
    <t>et d’évaluation.</t>
  </si>
  <si>
    <t>De plus, nous autorisons le Ministère à utiliser certains renseignements fournis dans ce formulaire aux fins d’études, de recherche</t>
  </si>
  <si>
    <t xml:space="preserve">signés par deux administrateurs. </t>
  </si>
  <si>
    <t>Les états financiers des trois dernières années financières de l’organisme,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</si>
</sst>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34" x14ac:knownFonts="1">
    <font>
      <sz val="11"/>
      <color theme="1"/>
      <name val="Aptos Narrow"/>
      <family val="2"/>
      <scheme val="minor"/>
    </font>
    <font>
      <sz val="11"/>
      <color theme="1"/>
      <name val="Arial"/>
      <family val="2"/>
    </font>
    <font>
      <b/>
      <sz val="12"/>
      <color theme="0"/>
      <name val="Arial"/>
      <family val="2"/>
    </font>
    <font>
      <b/>
      <sz val="11"/>
      <color rgb="FFFF0000"/>
      <name val="Arial"/>
      <family val="2"/>
    </font>
    <font>
      <b/>
      <sz val="11"/>
      <color theme="0"/>
      <name val="Arial"/>
      <family val="2"/>
    </font>
    <font>
      <sz val="10"/>
      <color theme="1"/>
      <name val="Arial"/>
      <family val="2"/>
    </font>
    <font>
      <i/>
      <sz val="9"/>
      <color theme="1"/>
      <name val="Arial"/>
      <family val="2"/>
    </font>
    <font>
      <b/>
      <sz val="9"/>
      <color theme="1"/>
      <name val="Arial"/>
      <family val="2"/>
    </font>
    <font>
      <sz val="9"/>
      <color theme="1"/>
      <name val="Arial"/>
      <family val="2"/>
    </font>
    <font>
      <b/>
      <sz val="9"/>
      <color rgb="FFFF0000"/>
      <name val="Arial"/>
      <family val="2"/>
    </font>
    <font>
      <i/>
      <sz val="8"/>
      <color theme="1"/>
      <name val="Arial"/>
      <family val="2"/>
    </font>
    <font>
      <b/>
      <i/>
      <sz val="8"/>
      <color theme="1"/>
      <name val="Arial"/>
      <family val="2"/>
    </font>
    <font>
      <sz val="11"/>
      <color theme="1"/>
      <name val="Times New Roman"/>
      <family val="1"/>
    </font>
    <font>
      <b/>
      <sz val="8"/>
      <color rgb="FFFF0000"/>
      <name val="Arial"/>
      <family val="2"/>
    </font>
    <font>
      <b/>
      <sz val="9"/>
      <color rgb="FF000000"/>
      <name val="Arial"/>
      <family val="2"/>
    </font>
    <font>
      <u/>
      <sz val="11"/>
      <color theme="10"/>
      <name val="Aptos Narrow"/>
      <family val="2"/>
      <scheme val="minor"/>
    </font>
    <font>
      <sz val="8"/>
      <color rgb="FFFF0000"/>
      <name val="Arial"/>
      <family val="2"/>
    </font>
    <font>
      <sz val="11"/>
      <color theme="0"/>
      <name val="Aptos Narrow"/>
      <family val="2"/>
      <scheme val="minor"/>
    </font>
    <font>
      <sz val="9"/>
      <color theme="0"/>
      <name val="Arial"/>
      <family val="2"/>
    </font>
    <font>
      <b/>
      <sz val="11"/>
      <color theme="0"/>
      <name val="Times New Roman"/>
      <family val="1"/>
    </font>
    <font>
      <sz val="11"/>
      <color theme="0"/>
      <name val="Times New Roman"/>
      <family val="1"/>
    </font>
    <font>
      <sz val="11"/>
      <color theme="1"/>
      <name val="Aptos Narrow"/>
      <family val="2"/>
      <scheme val="minor"/>
    </font>
    <font>
      <sz val="9"/>
      <color rgb="FF000000"/>
      <name val="Arial"/>
      <family val="2"/>
    </font>
    <font>
      <b/>
      <sz val="9"/>
      <name val="Arial"/>
      <family val="2"/>
    </font>
    <font>
      <sz val="9"/>
      <color theme="1"/>
      <name val="Arial"/>
      <family val="2"/>
    </font>
    <font>
      <b/>
      <sz val="11"/>
      <color theme="0"/>
      <name val="Arial"/>
      <family val="2"/>
    </font>
    <font>
      <b/>
      <sz val="9"/>
      <color theme="1"/>
      <name val="Arial"/>
      <family val="2"/>
    </font>
    <font>
      <sz val="8"/>
      <color theme="1"/>
      <name val="Arial"/>
      <family val="2"/>
    </font>
    <font>
      <b/>
      <i/>
      <sz val="8"/>
      <color rgb="FFFF0000"/>
      <name val="Arial"/>
      <family val="2"/>
    </font>
    <font>
      <sz val="11"/>
      <color theme="1"/>
      <name val="Arial"/>
      <family val="2"/>
    </font>
    <font>
      <b/>
      <sz val="12.5"/>
      <color theme="0"/>
      <name val="Arial"/>
      <family val="2"/>
    </font>
    <font>
      <b/>
      <sz val="8"/>
      <color theme="0"/>
      <name val="Arial"/>
      <family val="2"/>
    </font>
    <font>
      <sz val="8"/>
      <color theme="1"/>
      <name val="Aptos Narrow"/>
      <family val="2"/>
      <scheme val="minor"/>
    </font>
    <font>
      <sz val="7"/>
      <color theme="1"/>
      <name val="Arial"/>
      <family val="2"/>
    </font>
  </fonts>
  <fills count="8">
    <fill>
      <patternFill patternType="none"/>
    </fill>
    <fill>
      <patternFill patternType="gray125"/>
    </fill>
    <fill>
      <patternFill patternType="solid">
        <fgColor rgb="FF19406C"/>
        <bgColor indexed="64"/>
      </patternFill>
    </fill>
    <fill>
      <patternFill patternType="solid">
        <fgColor rgb="FFF1F1F2"/>
        <bgColor indexed="64"/>
      </patternFill>
    </fill>
    <fill>
      <patternFill patternType="solid">
        <fgColor theme="0" tint="-4.9989318521683403E-2"/>
        <bgColor indexed="64"/>
      </patternFill>
    </fill>
    <fill>
      <patternFill patternType="solid">
        <fgColor theme="0"/>
        <bgColor indexed="64"/>
      </patternFill>
    </fill>
    <fill>
      <patternFill patternType="solid">
        <fgColor rgb="FFDAE6F0"/>
        <bgColor indexed="64"/>
      </patternFill>
    </fill>
    <fill>
      <patternFill patternType="solid">
        <fgColor rgb="FFDAE6F0"/>
        <bgColor rgb="FF000000"/>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style="thin">
        <color indexed="64"/>
      </right>
      <top style="thin">
        <color theme="2" tint="-0.499984740745262"/>
      </top>
      <bottom style="thin">
        <color theme="2" tint="-0.499984740745262"/>
      </bottom>
      <diagonal/>
    </border>
    <border>
      <left/>
      <right style="thin">
        <color indexed="64"/>
      </right>
      <top style="thin">
        <color theme="2" tint="-0.499984740745262"/>
      </top>
      <bottom style="thin">
        <color theme="2" tint="-0.499984740745262"/>
      </bottom>
      <diagonal/>
    </border>
    <border>
      <left style="thin">
        <color indexed="64"/>
      </left>
      <right style="thin">
        <color theme="2" tint="-0.499984740745262"/>
      </right>
      <top style="thin">
        <color theme="2" tint="-0.499984740745262"/>
      </top>
      <bottom style="thin">
        <color theme="2" tint="-0.499984740745262"/>
      </bottom>
      <diagonal/>
    </border>
    <border>
      <left/>
      <right style="thin">
        <color rgb="FF000000"/>
      </right>
      <top style="thin">
        <color theme="2" tint="-0.499984740745262"/>
      </top>
      <bottom style="thin">
        <color theme="2" tint="-0.499984740745262"/>
      </bottom>
      <diagonal/>
    </border>
    <border>
      <left/>
      <right style="thin">
        <color theme="2" tint="-0.499984740745262"/>
      </right>
      <top/>
      <bottom/>
      <diagonal/>
    </border>
    <border>
      <left style="thin">
        <color theme="2" tint="-0.499984740745262"/>
      </left>
      <right/>
      <top/>
      <bottom/>
      <diagonal/>
    </border>
    <border>
      <left style="thin">
        <color theme="2" tint="-0.499984740745262"/>
      </left>
      <right/>
      <top style="thin">
        <color theme="2" tint="-0.499984740745262"/>
      </top>
      <bottom/>
      <diagonal/>
    </border>
    <border>
      <left/>
      <right style="thin">
        <color indexed="64"/>
      </right>
      <top style="thin">
        <color theme="2" tint="-0.499984740745262"/>
      </top>
      <bottom/>
      <diagonal/>
    </border>
    <border>
      <left style="thin">
        <color theme="2" tint="-0.499984740745262"/>
      </left>
      <right/>
      <top/>
      <bottom style="thin">
        <color theme="2" tint="-0.499984740745262"/>
      </bottom>
      <diagonal/>
    </border>
    <border>
      <left/>
      <right style="thin">
        <color indexed="64"/>
      </right>
      <top/>
      <bottom style="thin">
        <color theme="2" tint="-0.499984740745262"/>
      </bottom>
      <diagonal/>
    </border>
    <border>
      <left/>
      <right/>
      <top style="thin">
        <color indexed="64"/>
      </top>
      <bottom style="thin">
        <color indexed="64"/>
      </bottom>
      <diagonal/>
    </border>
  </borders>
  <cellStyleXfs count="3">
    <xf numFmtId="0" fontId="0" fillId="0" borderId="0"/>
    <xf numFmtId="0" fontId="15" fillId="0" borderId="0" applyNumberFormat="0" applyFill="0" applyBorder="0" applyAlignment="0" applyProtection="0"/>
    <xf numFmtId="44" fontId="21" fillId="0" borderId="0" applyFont="0" applyFill="0" applyBorder="0" applyAlignment="0" applyProtection="0"/>
  </cellStyleXfs>
  <cellXfs count="174">
    <xf numFmtId="0" fontId="0" fillId="0" borderId="0" xfId="0"/>
    <xf numFmtId="0" fontId="12" fillId="0" borderId="0" xfId="0" applyFont="1"/>
    <xf numFmtId="0" fontId="8" fillId="4" borderId="9" xfId="0" applyFont="1" applyFill="1" applyBorder="1" applyProtection="1">
      <protection locked="0"/>
    </xf>
    <xf numFmtId="0" fontId="1" fillId="5" borderId="0" xfId="0" applyFont="1" applyFill="1"/>
    <xf numFmtId="0" fontId="3" fillId="6" borderId="0" xfId="0" applyFont="1" applyFill="1"/>
    <xf numFmtId="0" fontId="1" fillId="6" borderId="0" xfId="0" applyFont="1" applyFill="1"/>
    <xf numFmtId="0" fontId="1" fillId="5" borderId="1" xfId="0" applyFont="1" applyFill="1" applyBorder="1"/>
    <xf numFmtId="0" fontId="1" fillId="5" borderId="2" xfId="0" applyFont="1" applyFill="1" applyBorder="1"/>
    <xf numFmtId="0" fontId="1" fillId="5" borderId="3" xfId="0" applyFont="1" applyFill="1" applyBorder="1"/>
    <xf numFmtId="0" fontId="7" fillId="5" borderId="4" xfId="0" applyFont="1" applyFill="1" applyBorder="1" applyAlignment="1">
      <alignment vertical="center"/>
    </xf>
    <xf numFmtId="0" fontId="8" fillId="5" borderId="0" xfId="0" applyFont="1" applyFill="1"/>
    <xf numFmtId="0" fontId="8" fillId="5" borderId="5" xfId="0" applyFont="1" applyFill="1" applyBorder="1"/>
    <xf numFmtId="0" fontId="8" fillId="5" borderId="4" xfId="0" applyFont="1" applyFill="1" applyBorder="1"/>
    <xf numFmtId="0" fontId="5" fillId="5" borderId="6" xfId="0" applyFont="1" applyFill="1" applyBorder="1"/>
    <xf numFmtId="0" fontId="5" fillId="5" borderId="7" xfId="0" applyFont="1" applyFill="1" applyBorder="1"/>
    <xf numFmtId="0" fontId="5" fillId="5" borderId="8" xfId="0" applyFont="1" applyFill="1" applyBorder="1"/>
    <xf numFmtId="0" fontId="5" fillId="5" borderId="0" xfId="0" applyFont="1" applyFill="1"/>
    <xf numFmtId="0" fontId="8" fillId="5" borderId="4" xfId="0" applyFont="1" applyFill="1" applyBorder="1" applyAlignment="1">
      <alignment vertical="center"/>
    </xf>
    <xf numFmtId="0" fontId="1" fillId="5" borderId="4" xfId="0" applyFont="1" applyFill="1" applyBorder="1"/>
    <xf numFmtId="0" fontId="1" fillId="5" borderId="5" xfId="0" applyFont="1" applyFill="1" applyBorder="1"/>
    <xf numFmtId="0" fontId="8" fillId="5" borderId="0" xfId="0" applyFont="1" applyFill="1" applyAlignment="1">
      <alignment horizontal="right"/>
    </xf>
    <xf numFmtId="0" fontId="8" fillId="5" borderId="5" xfId="0" applyFont="1" applyFill="1" applyBorder="1" applyAlignment="1">
      <alignment horizontal="center" vertical="center"/>
    </xf>
    <xf numFmtId="0" fontId="10" fillId="5" borderId="4" xfId="0" applyFont="1" applyFill="1" applyBorder="1" applyAlignment="1">
      <alignment vertical="center"/>
    </xf>
    <xf numFmtId="0" fontId="5" fillId="5" borderId="5" xfId="0" applyFont="1" applyFill="1" applyBorder="1" applyAlignment="1">
      <alignment horizontal="center" vertical="center"/>
    </xf>
    <xf numFmtId="0" fontId="6" fillId="5" borderId="4" xfId="0" applyFont="1" applyFill="1" applyBorder="1" applyAlignment="1">
      <alignment vertical="center"/>
    </xf>
    <xf numFmtId="0" fontId="0" fillId="5" borderId="0" xfId="0" applyFill="1"/>
    <xf numFmtId="0" fontId="0" fillId="5" borderId="5" xfId="0" applyFill="1" applyBorder="1"/>
    <xf numFmtId="0" fontId="0" fillId="5" borderId="4" xfId="0" applyFill="1" applyBorder="1"/>
    <xf numFmtId="0" fontId="0" fillId="5" borderId="4" xfId="0" applyFill="1" applyBorder="1" applyAlignment="1">
      <alignment vertical="center"/>
    </xf>
    <xf numFmtId="0" fontId="7" fillId="5" borderId="9" xfId="0" applyFont="1" applyFill="1" applyBorder="1" applyAlignment="1">
      <alignment horizontal="center" vertical="center" wrapText="1"/>
    </xf>
    <xf numFmtId="0" fontId="8" fillId="5" borderId="4" xfId="0" applyFont="1" applyFill="1" applyBorder="1" applyAlignment="1">
      <alignment horizontal="left" vertical="center" wrapText="1"/>
    </xf>
    <xf numFmtId="0" fontId="8" fillId="4" borderId="5" xfId="0" applyFont="1" applyFill="1" applyBorder="1"/>
    <xf numFmtId="0" fontId="0" fillId="5" borderId="6" xfId="0" applyFill="1" applyBorder="1"/>
    <xf numFmtId="0" fontId="0" fillId="5" borderId="7" xfId="0" applyFill="1" applyBorder="1"/>
    <xf numFmtId="0" fontId="0" fillId="5" borderId="8" xfId="0" applyFill="1" applyBorder="1"/>
    <xf numFmtId="0" fontId="0" fillId="5" borderId="0" xfId="0" applyFill="1" applyAlignment="1">
      <alignment wrapText="1"/>
    </xf>
    <xf numFmtId="0" fontId="8" fillId="5" borderId="0" xfId="0" applyFont="1" applyFill="1" applyAlignment="1">
      <alignment vertical="center"/>
    </xf>
    <xf numFmtId="0" fontId="8" fillId="5" borderId="5" xfId="0" applyFont="1" applyFill="1" applyBorder="1" applyAlignment="1">
      <alignment vertical="center" wrapText="1"/>
    </xf>
    <xf numFmtId="0" fontId="8" fillId="5" borderId="5" xfId="0" applyFont="1" applyFill="1" applyBorder="1" applyAlignment="1">
      <alignment vertical="center"/>
    </xf>
    <xf numFmtId="0" fontId="8" fillId="5" borderId="4" xfId="0" applyFont="1" applyFill="1" applyBorder="1" applyAlignment="1">
      <alignment vertical="center" wrapText="1"/>
    </xf>
    <xf numFmtId="0" fontId="1" fillId="5" borderId="4" xfId="0" applyFont="1" applyFill="1" applyBorder="1" applyAlignment="1">
      <alignment horizontal="right" vertical="center" wrapText="1"/>
    </xf>
    <xf numFmtId="0" fontId="14" fillId="0" borderId="4" xfId="0" applyFont="1" applyBorder="1" applyAlignment="1">
      <alignment vertical="center"/>
    </xf>
    <xf numFmtId="0" fontId="0" fillId="5" borderId="5" xfId="0" applyFill="1" applyBorder="1" applyAlignment="1">
      <alignment wrapText="1"/>
    </xf>
    <xf numFmtId="0" fontId="8" fillId="3" borderId="9" xfId="0" applyFont="1" applyFill="1" applyBorder="1" applyAlignment="1" applyProtection="1">
      <alignment horizontal="center" vertical="center"/>
      <protection locked="0"/>
    </xf>
    <xf numFmtId="0" fontId="1" fillId="5" borderId="4" xfId="0" applyFont="1" applyFill="1" applyBorder="1" applyAlignment="1" applyProtection="1">
      <alignment horizontal="right" vertical="center" wrapText="1"/>
      <protection locked="0"/>
      <extLst>
        <ext xmlns:xfpb="http://schemas.microsoft.com/office/spreadsheetml/2022/featurepropertybag" uri="{C7286773-470A-42A8-94C5-96B5CB345126}">
          <xfpb:xfComplement i="0"/>
        </ext>
      </extLst>
    </xf>
    <xf numFmtId="0" fontId="8" fillId="5" borderId="4"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3" borderId="13" xfId="0" applyFont="1" applyFill="1" applyBorder="1" applyAlignment="1" applyProtection="1">
      <alignment horizontal="center" vertical="center"/>
      <protection locked="0"/>
    </xf>
    <xf numFmtId="0" fontId="17" fillId="5" borderId="0" xfId="0" applyFont="1" applyFill="1" applyAlignment="1">
      <alignment horizontal="left" wrapText="1"/>
    </xf>
    <xf numFmtId="0" fontId="17" fillId="5" borderId="0" xfId="0" applyFont="1" applyFill="1" applyAlignment="1">
      <alignment horizontal="left"/>
    </xf>
    <xf numFmtId="0" fontId="8" fillId="0" borderId="4" xfId="0" applyFont="1" applyBorder="1" applyAlignment="1">
      <alignment vertical="center"/>
    </xf>
    <xf numFmtId="0" fontId="18" fillId="5" borderId="4" xfId="0" applyFont="1" applyFill="1" applyBorder="1" applyAlignment="1">
      <alignment vertical="center"/>
    </xf>
    <xf numFmtId="0" fontId="0" fillId="5" borderId="0" xfId="0" applyFill="1" applyAlignment="1">
      <alignment horizontal="right" wrapText="1"/>
    </xf>
    <xf numFmtId="0" fontId="20" fillId="5" borderId="0" xfId="0" applyFont="1" applyFill="1"/>
    <xf numFmtId="0" fontId="18" fillId="5" borderId="0" xfId="0" applyFont="1" applyFill="1" applyAlignment="1">
      <alignment horizontal="left" vertical="center"/>
    </xf>
    <xf numFmtId="0" fontId="11" fillId="5" borderId="4" xfId="0" applyFont="1" applyFill="1" applyBorder="1" applyAlignment="1">
      <alignment vertical="center"/>
    </xf>
    <xf numFmtId="0" fontId="22" fillId="5" borderId="4" xfId="0" applyFont="1" applyFill="1" applyBorder="1" applyAlignment="1">
      <alignment vertical="center"/>
    </xf>
    <xf numFmtId="164" fontId="8" fillId="3" borderId="13" xfId="2" applyNumberFormat="1" applyFont="1" applyFill="1" applyBorder="1" applyAlignment="1" applyProtection="1">
      <alignment horizontal="center" vertical="center"/>
      <protection locked="0"/>
    </xf>
    <xf numFmtId="0" fontId="18" fillId="5" borderId="0" xfId="0" applyFont="1" applyFill="1" applyAlignment="1">
      <alignment horizontal="center" vertical="center"/>
    </xf>
    <xf numFmtId="0" fontId="5" fillId="5" borderId="0" xfId="0" applyFont="1" applyFill="1" applyAlignment="1">
      <alignment horizontal="center" vertical="center"/>
    </xf>
    <xf numFmtId="0" fontId="1" fillId="5" borderId="0" xfId="0" applyFont="1" applyFill="1" applyAlignment="1">
      <alignment horizontal="right"/>
    </xf>
    <xf numFmtId="0" fontId="7" fillId="5" borderId="0" xfId="0" applyFont="1" applyFill="1" applyAlignment="1">
      <alignment horizontal="center" vertical="center" wrapText="1"/>
    </xf>
    <xf numFmtId="0" fontId="8" fillId="5" borderId="0" xfId="0" applyFont="1" applyFill="1" applyAlignment="1">
      <alignment horizontal="center" vertical="center" wrapText="1"/>
    </xf>
    <xf numFmtId="0" fontId="0" fillId="5" borderId="0" xfId="0" applyFill="1" applyAlignment="1">
      <alignment vertical="center"/>
    </xf>
    <xf numFmtId="0" fontId="8" fillId="5" borderId="0" xfId="0" applyFont="1" applyFill="1" applyAlignment="1">
      <alignment horizontal="left" vertical="center" wrapText="1"/>
    </xf>
    <xf numFmtId="0" fontId="8" fillId="3" borderId="9" xfId="0" applyFont="1" applyFill="1" applyBorder="1" applyAlignment="1" applyProtection="1">
      <alignment horizontal="center" vertical="center" wrapText="1"/>
      <protection locked="0"/>
    </xf>
    <xf numFmtId="0" fontId="8" fillId="5" borderId="4" xfId="0" applyFont="1" applyFill="1" applyBorder="1" applyAlignment="1">
      <alignment horizontal="left"/>
    </xf>
    <xf numFmtId="0" fontId="8" fillId="5" borderId="4" xfId="0" applyFont="1" applyFill="1" applyBorder="1" applyAlignment="1">
      <alignment horizontal="right"/>
    </xf>
    <xf numFmtId="0" fontId="8" fillId="4" borderId="0" xfId="0" applyFont="1" applyFill="1"/>
    <xf numFmtId="0" fontId="8" fillId="0" borderId="0" xfId="0" applyFont="1"/>
    <xf numFmtId="0" fontId="5" fillId="5" borderId="4" xfId="0" applyFont="1" applyFill="1" applyBorder="1"/>
    <xf numFmtId="0" fontId="5" fillId="5" borderId="5" xfId="0" applyFont="1" applyFill="1" applyBorder="1"/>
    <xf numFmtId="0" fontId="8" fillId="5" borderId="6" xfId="0" applyFont="1" applyFill="1" applyBorder="1"/>
    <xf numFmtId="0" fontId="8" fillId="5" borderId="7" xfId="0" applyFont="1" applyFill="1" applyBorder="1"/>
    <xf numFmtId="0" fontId="8" fillId="5" borderId="8" xfId="0" applyFont="1" applyFill="1" applyBorder="1"/>
    <xf numFmtId="0" fontId="17" fillId="5" borderId="5" xfId="0" applyFont="1" applyFill="1" applyBorder="1"/>
    <xf numFmtId="0" fontId="8" fillId="5" borderId="0" xfId="0" applyFont="1" applyFill="1" applyAlignment="1">
      <alignment vertical="center" wrapText="1"/>
    </xf>
    <xf numFmtId="0" fontId="8" fillId="3" borderId="0" xfId="0" applyFont="1" applyFill="1" applyAlignment="1">
      <alignment horizontal="center" vertical="center"/>
    </xf>
    <xf numFmtId="0" fontId="17" fillId="5" borderId="0" xfId="0" applyFont="1" applyFill="1" applyAlignment="1">
      <alignment horizontal="center"/>
    </xf>
    <xf numFmtId="0" fontId="17" fillId="5" borderId="0" xfId="0" applyFont="1" applyFill="1" applyAlignment="1">
      <alignment horizontal="center" wrapText="1"/>
    </xf>
    <xf numFmtId="164" fontId="17" fillId="5" borderId="0" xfId="0" applyNumberFormat="1" applyFont="1" applyFill="1" applyAlignment="1">
      <alignment horizontal="center"/>
    </xf>
    <xf numFmtId="0" fontId="7" fillId="5" borderId="0" xfId="0" applyFont="1" applyFill="1" applyAlignment="1">
      <alignment horizontal="center"/>
    </xf>
    <xf numFmtId="0" fontId="23" fillId="5" borderId="9" xfId="0" applyFont="1" applyFill="1" applyBorder="1" applyAlignment="1">
      <alignment horizontal="center"/>
    </xf>
    <xf numFmtId="0" fontId="24" fillId="5" borderId="4"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6" fillId="5" borderId="0" xfId="0" applyFont="1" applyFill="1"/>
    <xf numFmtId="0" fontId="27" fillId="0" borderId="0" xfId="0" applyFont="1"/>
    <xf numFmtId="0" fontId="27" fillId="5" borderId="0" xfId="0" applyFont="1" applyFill="1"/>
    <xf numFmtId="0" fontId="28" fillId="5" borderId="0" xfId="0" applyFont="1" applyFill="1"/>
    <xf numFmtId="0" fontId="29" fillId="5" borderId="4" xfId="0" applyFont="1" applyFill="1" applyBorder="1" applyAlignment="1">
      <alignment horizontal="right" vertical="center" wrapText="1"/>
    </xf>
    <xf numFmtId="0" fontId="1" fillId="5" borderId="4" xfId="0" applyFont="1" applyFill="1" applyBorder="1" applyAlignment="1" applyProtection="1">
      <alignment horizontal="right" vertical="center" wrapText="1"/>
      <protection locked="0"/>
    </xf>
    <xf numFmtId="0" fontId="16" fillId="7" borderId="0" xfId="0" quotePrefix="1" applyFont="1" applyFill="1" applyAlignment="1">
      <alignment vertical="top"/>
    </xf>
    <xf numFmtId="0" fontId="16" fillId="7" borderId="0" xfId="0" applyFont="1" applyFill="1" applyAlignment="1">
      <alignment vertical="center"/>
    </xf>
    <xf numFmtId="0" fontId="8" fillId="5" borderId="0" xfId="0" applyFont="1" applyFill="1" applyAlignment="1">
      <alignment horizontal="left" vertical="center"/>
    </xf>
    <xf numFmtId="0" fontId="11" fillId="5" borderId="4" xfId="0" applyFont="1" applyFill="1" applyBorder="1"/>
    <xf numFmtId="0" fontId="1" fillId="5" borderId="4" xfId="0" applyFont="1" applyFill="1" applyBorder="1" applyAlignment="1" applyProtection="1">
      <alignment horizontal="right" vertical="top" wrapText="1"/>
      <protection locked="0"/>
      <extLst>
        <ext xmlns:xfpb="http://schemas.microsoft.com/office/spreadsheetml/2022/featurepropertybag" uri="{C7286773-470A-42A8-94C5-96B5CB345126}">
          <xfpb:xfComplement i="0"/>
        </ext>
      </extLst>
    </xf>
    <xf numFmtId="0" fontId="8" fillId="0" borderId="5" xfId="0" applyFont="1" applyBorder="1"/>
    <xf numFmtId="0" fontId="0" fillId="0" borderId="5" xfId="0" applyBorder="1"/>
    <xf numFmtId="0" fontId="0" fillId="5" borderId="2" xfId="0" applyFill="1" applyBorder="1"/>
    <xf numFmtId="0" fontId="0" fillId="5" borderId="3" xfId="0" applyFill="1" applyBorder="1"/>
    <xf numFmtId="0" fontId="0" fillId="5" borderId="23" xfId="0" applyFill="1" applyBorder="1"/>
    <xf numFmtId="0" fontId="8" fillId="5" borderId="1" xfId="0" applyFont="1" applyFill="1" applyBorder="1"/>
    <xf numFmtId="0" fontId="32" fillId="5" borderId="0" xfId="0" applyFont="1" applyFill="1"/>
    <xf numFmtId="0" fontId="32" fillId="5" borderId="5" xfId="0" applyFont="1" applyFill="1" applyBorder="1"/>
    <xf numFmtId="0" fontId="33" fillId="5" borderId="4" xfId="0" applyFont="1" applyFill="1" applyBorder="1" applyAlignment="1">
      <alignment vertical="center"/>
    </xf>
    <xf numFmtId="0" fontId="14" fillId="0" borderId="1" xfId="0" applyFont="1" applyBorder="1"/>
    <xf numFmtId="0" fontId="7" fillId="5" borderId="0" xfId="0" applyFont="1" applyFill="1"/>
    <xf numFmtId="0" fontId="17" fillId="5" borderId="0" xfId="0" applyFont="1" applyFill="1"/>
    <xf numFmtId="0" fontId="17" fillId="5" borderId="0" xfId="0" applyFont="1" applyFill="1" applyAlignment="1">
      <alignment wrapText="1"/>
    </xf>
    <xf numFmtId="0" fontId="18" fillId="5" borderId="0" xfId="0" applyFont="1" applyFill="1" applyAlignment="1">
      <alignment vertical="center"/>
    </xf>
    <xf numFmtId="0" fontId="24" fillId="3" borderId="10"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8" fillId="3" borderId="19" xfId="0" applyFont="1" applyFill="1" applyBorder="1" applyAlignment="1" applyProtection="1">
      <alignment horizontal="left" vertical="top" wrapText="1"/>
      <protection locked="0"/>
    </xf>
    <xf numFmtId="0" fontId="24" fillId="3" borderId="20" xfId="0" applyFont="1" applyFill="1" applyBorder="1" applyAlignment="1" applyProtection="1">
      <alignment horizontal="left" vertical="top" wrapText="1"/>
      <protection locked="0"/>
    </xf>
    <xf numFmtId="0" fontId="24" fillId="3" borderId="18" xfId="0" applyFont="1" applyFill="1" applyBorder="1" applyAlignment="1" applyProtection="1">
      <alignment horizontal="left" vertical="top" wrapText="1"/>
      <protection locked="0"/>
    </xf>
    <xf numFmtId="0" fontId="24" fillId="3" borderId="5" xfId="0" applyFont="1" applyFill="1" applyBorder="1" applyAlignment="1" applyProtection="1">
      <alignment horizontal="left" vertical="top" wrapText="1"/>
      <protection locked="0"/>
    </xf>
    <xf numFmtId="0" fontId="24" fillId="3" borderId="21" xfId="0" applyFont="1" applyFill="1" applyBorder="1" applyAlignment="1" applyProtection="1">
      <alignment horizontal="left" vertical="top" wrapText="1"/>
      <protection locked="0"/>
    </xf>
    <xf numFmtId="0" fontId="24" fillId="3" borderId="22" xfId="0"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center" wrapText="1"/>
      <protection locked="0"/>
    </xf>
    <xf numFmtId="0" fontId="24" fillId="3" borderId="12" xfId="0" applyFont="1" applyFill="1" applyBorder="1" applyAlignment="1" applyProtection="1">
      <alignment horizontal="left" vertical="center" wrapText="1"/>
      <protection locked="0"/>
    </xf>
    <xf numFmtId="0" fontId="24" fillId="3" borderId="11" xfId="0" applyFont="1" applyFill="1" applyBorder="1" applyAlignment="1" applyProtection="1">
      <alignment horizontal="left" vertical="center" wrapText="1"/>
      <protection locked="0"/>
    </xf>
    <xf numFmtId="0" fontId="0" fillId="3" borderId="19" xfId="0" applyFill="1" applyBorder="1" applyAlignment="1" applyProtection="1">
      <alignment horizontal="left" vertical="top"/>
      <protection locked="0"/>
    </xf>
    <xf numFmtId="0" fontId="24" fillId="3" borderId="20" xfId="0" applyFont="1" applyFill="1" applyBorder="1" applyAlignment="1" applyProtection="1">
      <alignment horizontal="left" vertical="top"/>
      <protection locked="0"/>
    </xf>
    <xf numFmtId="0" fontId="24" fillId="3" borderId="18" xfId="0" applyFont="1" applyFill="1" applyBorder="1" applyAlignment="1" applyProtection="1">
      <alignment horizontal="left" vertical="top"/>
      <protection locked="0"/>
    </xf>
    <xf numFmtId="0" fontId="24" fillId="3" borderId="5" xfId="0" applyFont="1" applyFill="1" applyBorder="1" applyAlignment="1" applyProtection="1">
      <alignment horizontal="left" vertical="top"/>
      <protection locked="0"/>
    </xf>
    <xf numFmtId="0" fontId="24" fillId="3" borderId="21" xfId="0" applyFont="1" applyFill="1" applyBorder="1" applyAlignment="1" applyProtection="1">
      <alignment horizontal="left" vertical="top"/>
      <protection locked="0"/>
    </xf>
    <xf numFmtId="0" fontId="24" fillId="3" borderId="22" xfId="0" applyFont="1" applyFill="1" applyBorder="1" applyAlignment="1" applyProtection="1">
      <alignment horizontal="left" vertical="top"/>
      <protection locked="0"/>
    </xf>
    <xf numFmtId="0" fontId="8" fillId="3" borderId="19" xfId="0" applyFont="1" applyFill="1" applyBorder="1" applyAlignment="1" applyProtection="1">
      <alignment horizontal="left" vertical="top"/>
      <protection locked="0"/>
    </xf>
    <xf numFmtId="0" fontId="0" fillId="3" borderId="19" xfId="0"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0" fillId="3" borderId="18"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21" xfId="0" applyFill="1" applyBorder="1" applyAlignment="1" applyProtection="1">
      <alignment horizontal="left" vertical="top" wrapText="1"/>
      <protection locked="0"/>
    </xf>
    <xf numFmtId="0" fontId="0" fillId="3" borderId="22" xfId="0" applyFill="1" applyBorder="1" applyAlignment="1" applyProtection="1">
      <alignment horizontal="left" vertical="top" wrapText="1"/>
      <protection locked="0"/>
    </xf>
    <xf numFmtId="0" fontId="8" fillId="5" borderId="0" xfId="0" applyFont="1" applyFill="1" applyAlignment="1">
      <alignment horizontal="left" vertical="top" wrapText="1"/>
    </xf>
    <xf numFmtId="0" fontId="8" fillId="5" borderId="5" xfId="0" applyFont="1" applyFill="1" applyBorder="1" applyAlignment="1">
      <alignment horizontal="left" vertical="top" wrapText="1"/>
    </xf>
    <xf numFmtId="0" fontId="8" fillId="5" borderId="15" xfId="0" applyFont="1" applyFill="1" applyBorder="1" applyAlignment="1">
      <alignment horizontal="left" vertical="center" wrapText="1"/>
    </xf>
    <xf numFmtId="0" fontId="8" fillId="5" borderId="9"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8" fillId="3" borderId="10"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31" fillId="2" borderId="4" xfId="0" applyFont="1" applyFill="1" applyBorder="1" applyAlignment="1">
      <alignment horizontal="left" vertical="center"/>
    </xf>
    <xf numFmtId="0" fontId="31" fillId="2" borderId="0" xfId="0" applyFont="1" applyFill="1" applyAlignment="1">
      <alignment horizontal="left" vertical="center"/>
    </xf>
    <xf numFmtId="0" fontId="31" fillId="2" borderId="5" xfId="0" applyFont="1" applyFill="1" applyBorder="1" applyAlignment="1">
      <alignment horizontal="left" vertical="center"/>
    </xf>
    <xf numFmtId="0" fontId="25" fillId="2" borderId="1" xfId="0" applyFont="1" applyFill="1" applyBorder="1" applyAlignment="1">
      <alignment horizontal="left" vertical="center"/>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0" fillId="3" borderId="10"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9" fillId="5" borderId="4" xfId="0" applyFont="1" applyFill="1" applyBorder="1" applyAlignment="1">
      <alignment horizontal="center"/>
    </xf>
    <xf numFmtId="0" fontId="9" fillId="5" borderId="0" xfId="0" applyFont="1" applyFill="1" applyAlignment="1">
      <alignment horizontal="center"/>
    </xf>
    <xf numFmtId="0" fontId="9" fillId="5" borderId="5" xfId="0" applyFont="1" applyFill="1" applyBorder="1" applyAlignment="1">
      <alignment horizontal="center"/>
    </xf>
    <xf numFmtId="0" fontId="8" fillId="5" borderId="10" xfId="0" applyFont="1" applyFill="1" applyBorder="1" applyAlignment="1">
      <alignment horizontal="left" vertical="center" wrapText="1"/>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8" fillId="0" borderId="15" xfId="0" applyFont="1" applyBorder="1" applyAlignment="1">
      <alignment horizontal="left" vertical="center" wrapText="1"/>
    </xf>
    <xf numFmtId="0" fontId="8" fillId="0" borderId="9" xfId="0" applyFont="1" applyBorder="1" applyAlignment="1">
      <alignment horizontal="left" vertical="center" wrapText="1"/>
    </xf>
    <xf numFmtId="0" fontId="8" fillId="3" borderId="12"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30" fillId="2" borderId="0" xfId="0" applyFont="1" applyFill="1" applyAlignment="1">
      <alignment horizontal="left" vertical="center"/>
    </xf>
    <xf numFmtId="0" fontId="13" fillId="5" borderId="4" xfId="0" applyFont="1" applyFill="1" applyBorder="1" applyAlignment="1">
      <alignment horizontal="center"/>
    </xf>
    <xf numFmtId="0" fontId="13" fillId="5" borderId="0" xfId="0" applyFont="1" applyFill="1" applyAlignment="1">
      <alignment horizontal="center"/>
    </xf>
    <xf numFmtId="0" fontId="13" fillId="5" borderId="5" xfId="0" applyFont="1" applyFill="1" applyBorder="1" applyAlignment="1">
      <alignment horizontal="center"/>
    </xf>
    <xf numFmtId="0" fontId="8" fillId="5" borderId="4"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7" xfId="0" applyFont="1" applyFill="1" applyBorder="1" applyAlignment="1">
      <alignment horizontal="left" vertical="center" wrapText="1"/>
    </xf>
    <xf numFmtId="0" fontId="8" fillId="3" borderId="11" xfId="0" applyFont="1" applyFill="1" applyBorder="1" applyAlignment="1" applyProtection="1">
      <alignment horizontal="center" vertical="center"/>
      <protection locked="0"/>
    </xf>
    <xf numFmtId="0" fontId="15" fillId="3" borderId="10" xfId="1" applyFill="1" applyBorder="1" applyAlignment="1" applyProtection="1">
      <alignment horizontal="center" vertical="center"/>
      <protection locked="0"/>
    </xf>
    <xf numFmtId="0" fontId="15" fillId="3" borderId="14" xfId="1" applyFill="1" applyBorder="1" applyAlignment="1" applyProtection="1">
      <alignment horizontal="center" vertical="center"/>
      <protection locked="0"/>
    </xf>
    <xf numFmtId="0" fontId="2" fillId="2" borderId="0" xfId="0" applyFont="1" applyFill="1" applyAlignment="1">
      <alignment horizontal="left" vertical="center"/>
    </xf>
    <xf numFmtId="0" fontId="0" fillId="4" borderId="10" xfId="0" applyFill="1" applyBorder="1" applyAlignment="1" applyProtection="1">
      <alignment horizontal="center"/>
      <protection locked="0"/>
    </xf>
    <xf numFmtId="0" fontId="0" fillId="4" borderId="14" xfId="0" applyFill="1" applyBorder="1" applyAlignment="1" applyProtection="1">
      <alignment horizontal="center"/>
      <protection locked="0"/>
    </xf>
  </cellXfs>
  <cellStyles count="3">
    <cellStyle name="Lien hypertexte" xfId="1" builtinId="8"/>
    <cellStyle name="Monétaire" xfId="2" builtinId="4"/>
    <cellStyle name="Normal" xfId="0" builtinId="0"/>
  </cellStyles>
  <dxfs count="52">
    <dxf>
      <fill>
        <patternFill>
          <bgColor rgb="FFFFC1C1"/>
        </patternFill>
      </fill>
    </dxf>
    <dxf>
      <fill>
        <patternFill>
          <bgColor rgb="FFFFC1C1"/>
        </patternFill>
      </fill>
    </dxf>
    <dxf>
      <font>
        <color theme="1"/>
      </font>
      <fill>
        <patternFill>
          <bgColor theme="9" tint="0.79998168889431442"/>
        </patternFill>
      </fill>
    </dxf>
    <dxf>
      <font>
        <color theme="0"/>
      </font>
      <fill>
        <patternFill>
          <bgColor theme="0"/>
        </patternFill>
      </fill>
      <border>
        <left/>
        <right/>
        <top/>
        <bottom/>
        <vertical/>
        <horizontal/>
      </border>
    </dxf>
    <dxf>
      <font>
        <color theme="1"/>
      </font>
      <fill>
        <patternFill>
          <bgColor rgb="FFFFC9C9"/>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1C1"/>
        </patternFill>
      </fill>
    </dxf>
    <dxf>
      <font>
        <color theme="0"/>
      </font>
      <fill>
        <patternFill>
          <bgColor theme="0"/>
        </patternFill>
      </fill>
      <border>
        <left/>
        <right/>
        <top/>
        <bottom/>
        <vertical/>
        <horizontal/>
      </border>
    </dxf>
    <dxf>
      <fill>
        <patternFill>
          <bgColor rgb="FFFFC1C1"/>
        </patternFill>
      </fill>
    </dxf>
    <dxf>
      <fill>
        <patternFill>
          <bgColor rgb="FFFFC1C1"/>
        </patternFill>
      </fill>
    </dxf>
    <dxf>
      <fill>
        <patternFill>
          <bgColor rgb="FFFFC1C1"/>
        </patternFill>
      </fill>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1C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ill>
        <patternFill>
          <bgColor rgb="FFFFC1C1"/>
        </patternFill>
      </fill>
    </dxf>
    <dxf>
      <fill>
        <patternFill>
          <bgColor rgb="FFFFC1C1"/>
        </patternFill>
      </fill>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b/>
        <i val="0"/>
        <color rgb="FFFF000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19406C"/>
      <color rgb="FFDAE6F0"/>
      <color rgb="FFFFC1C1"/>
      <color rgb="FFFFDDDD"/>
      <color rgb="FFFFC9C9"/>
      <color rgb="FFF1F1F2"/>
      <color rgb="FFC5CA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393475</xdr:colOff>
      <xdr:row>1</xdr:row>
      <xdr:rowOff>35821</xdr:rowOff>
    </xdr:to>
    <xdr:pic>
      <xdr:nvPicPr>
        <xdr:cNvPr id="2" name="Image 1">
          <a:extLst>
            <a:ext uri="{FF2B5EF4-FFF2-40B4-BE49-F238E27FC236}">
              <a16:creationId xmlns:a16="http://schemas.microsoft.com/office/drawing/2014/main" id="{EBDD7D44-4475-4420-95FF-783520111A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0"/>
          <a:ext cx="1800000" cy="60732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B762-B975-4D93-B4EF-143B09CAFF81}">
  <sheetPr>
    <tabColor theme="0" tint="-4.9989318521683403E-2"/>
  </sheetPr>
  <dimension ref="A1:Q444"/>
  <sheetViews>
    <sheetView showGridLines="0" tabSelected="1" topLeftCell="D1" zoomScaleNormal="100" zoomScaleSheetLayoutView="100" workbookViewId="0">
      <selection activeCell="J29" sqref="J29:K29"/>
    </sheetView>
  </sheetViews>
  <sheetFormatPr baseColWidth="10" defaultColWidth="11.42578125" defaultRowHeight="15" x14ac:dyDescent="0.25"/>
  <cols>
    <col min="1" max="1" width="3.42578125" style="77" hidden="1" customWidth="1"/>
    <col min="2" max="2" width="3.5703125" style="77" hidden="1" customWidth="1"/>
    <col min="3" max="3" width="3.28515625" style="48" hidden="1" customWidth="1"/>
    <col min="4" max="4" width="7.28515625" style="105" customWidth="1"/>
    <col min="5" max="5" width="21.140625" style="25" customWidth="1"/>
    <col min="6" max="6" width="13.5703125" style="25" customWidth="1"/>
    <col min="7" max="7" width="10.140625" style="25" customWidth="1"/>
    <col min="8" max="8" width="12.28515625" style="25" customWidth="1"/>
    <col min="9" max="9" width="15.85546875" style="25" customWidth="1"/>
    <col min="10" max="10" width="26" style="25" customWidth="1"/>
    <col min="11" max="11" width="12.42578125" style="25" customWidth="1"/>
    <col min="12" max="16384" width="11.42578125" style="25"/>
  </cols>
  <sheetData>
    <row r="1" spans="1:11" ht="45" customHeight="1" x14ac:dyDescent="0.25">
      <c r="E1"/>
      <c r="F1" s="3"/>
      <c r="G1" s="171" t="s">
        <v>0</v>
      </c>
      <c r="H1" s="171"/>
      <c r="I1" s="171"/>
      <c r="J1" s="171"/>
      <c r="K1" s="171"/>
    </row>
    <row r="2" spans="1:11" ht="19.5" customHeight="1" x14ac:dyDescent="0.25">
      <c r="E2" s="3"/>
      <c r="F2" s="3"/>
      <c r="G2" s="3"/>
      <c r="H2" s="3"/>
      <c r="I2" s="3"/>
      <c r="J2" s="3"/>
      <c r="K2" s="3"/>
    </row>
    <row r="3" spans="1:11" ht="27" customHeight="1" x14ac:dyDescent="0.25">
      <c r="E3" s="161" t="s">
        <v>1</v>
      </c>
      <c r="F3" s="161"/>
      <c r="G3" s="161"/>
      <c r="H3" s="161"/>
      <c r="I3" s="161"/>
      <c r="J3" s="161"/>
      <c r="K3" s="161"/>
    </row>
    <row r="4" spans="1:11" ht="19.5" customHeight="1" x14ac:dyDescent="0.25">
      <c r="E4" s="3"/>
      <c r="F4" s="3"/>
      <c r="G4" s="3"/>
      <c r="H4" s="3"/>
      <c r="I4" s="3"/>
      <c r="J4" s="3"/>
      <c r="K4" s="3"/>
    </row>
    <row r="5" spans="1:11" ht="21" customHeight="1" x14ac:dyDescent="0.25">
      <c r="E5" s="4" t="s">
        <v>2</v>
      </c>
      <c r="F5" s="5"/>
      <c r="G5" s="5"/>
      <c r="H5" s="5"/>
      <c r="I5" s="5"/>
      <c r="J5" s="5"/>
      <c r="K5" s="5"/>
    </row>
    <row r="6" spans="1:11" x14ac:dyDescent="0.25">
      <c r="E6" s="90" t="s">
        <v>301</v>
      </c>
      <c r="F6" s="5"/>
      <c r="G6" s="5"/>
      <c r="H6" s="5"/>
      <c r="I6" s="5"/>
      <c r="J6" s="5"/>
      <c r="K6" s="5"/>
    </row>
    <row r="7" spans="1:11" x14ac:dyDescent="0.25">
      <c r="E7" s="90" t="s">
        <v>302</v>
      </c>
      <c r="F7" s="5"/>
      <c r="G7" s="5"/>
      <c r="H7" s="5"/>
      <c r="I7" s="5"/>
      <c r="J7" s="5"/>
      <c r="K7" s="5"/>
    </row>
    <row r="8" spans="1:11" x14ac:dyDescent="0.25">
      <c r="E8" s="90" t="s">
        <v>303</v>
      </c>
      <c r="F8" s="5"/>
      <c r="G8" s="5"/>
      <c r="H8" s="5"/>
      <c r="I8" s="5"/>
      <c r="J8" s="5"/>
      <c r="K8" s="5"/>
    </row>
    <row r="9" spans="1:11" x14ac:dyDescent="0.25">
      <c r="E9" s="90" t="s">
        <v>304</v>
      </c>
      <c r="F9" s="5"/>
      <c r="G9" s="5"/>
      <c r="H9" s="5"/>
      <c r="I9" s="5"/>
      <c r="J9" s="5"/>
      <c r="K9" s="5"/>
    </row>
    <row r="10" spans="1:11" x14ac:dyDescent="0.25">
      <c r="E10" s="90" t="s">
        <v>305</v>
      </c>
      <c r="F10" s="5"/>
      <c r="G10" s="5"/>
      <c r="H10" s="5"/>
      <c r="I10" s="5"/>
      <c r="J10" s="5"/>
      <c r="K10" s="5"/>
    </row>
    <row r="11" spans="1:11" ht="19.5" customHeight="1" x14ac:dyDescent="0.25">
      <c r="E11" s="89" t="s">
        <v>315</v>
      </c>
      <c r="F11" s="5"/>
      <c r="G11" s="5"/>
      <c r="H11" s="5"/>
      <c r="I11" s="5"/>
      <c r="J11" s="5"/>
      <c r="K11" s="5"/>
    </row>
    <row r="12" spans="1:11" ht="19.5" customHeight="1" x14ac:dyDescent="0.25">
      <c r="E12" s="3"/>
      <c r="F12" s="3"/>
      <c r="G12" s="3"/>
      <c r="H12" s="3"/>
      <c r="I12" s="3"/>
      <c r="J12" s="3"/>
      <c r="K12" s="3"/>
    </row>
    <row r="13" spans="1:11" ht="24" customHeight="1" x14ac:dyDescent="0.25">
      <c r="E13" s="137" t="s">
        <v>3</v>
      </c>
      <c r="F13" s="138"/>
      <c r="G13" s="138"/>
      <c r="H13" s="138"/>
      <c r="I13" s="138"/>
      <c r="J13" s="138"/>
      <c r="K13" s="139"/>
    </row>
    <row r="14" spans="1:11" ht="10.5" customHeight="1" x14ac:dyDescent="0.25">
      <c r="E14" s="6"/>
      <c r="F14" s="7"/>
      <c r="G14" s="7"/>
      <c r="H14" s="7"/>
      <c r="I14" s="7"/>
      <c r="J14" s="7"/>
      <c r="K14" s="8"/>
    </row>
    <row r="15" spans="1:11" x14ac:dyDescent="0.25">
      <c r="E15" s="9" t="s">
        <v>4</v>
      </c>
      <c r="F15" s="10"/>
      <c r="G15" s="10"/>
      <c r="H15" s="10"/>
      <c r="I15" s="10"/>
      <c r="J15" s="10"/>
      <c r="K15" s="11"/>
    </row>
    <row r="16" spans="1:11" x14ac:dyDescent="0.25">
      <c r="A16" s="77" t="s">
        <v>5</v>
      </c>
      <c r="B16" s="77">
        <f>I16</f>
        <v>0</v>
      </c>
      <c r="C16" s="48" t="s">
        <v>316</v>
      </c>
      <c r="E16" s="12" t="s">
        <v>316</v>
      </c>
      <c r="F16" s="10"/>
      <c r="G16" s="10"/>
      <c r="H16" s="10"/>
      <c r="I16" s="140"/>
      <c r="J16" s="168"/>
      <c r="K16" s="11"/>
    </row>
    <row r="17" spans="1:11" ht="2.1" customHeight="1" x14ac:dyDescent="0.25">
      <c r="E17" s="12"/>
      <c r="F17" s="10"/>
      <c r="G17" s="10"/>
      <c r="H17" s="10"/>
      <c r="I17" s="10"/>
      <c r="J17" s="10"/>
      <c r="K17" s="11"/>
    </row>
    <row r="18" spans="1:11" x14ac:dyDescent="0.25">
      <c r="A18" s="77" t="s">
        <v>5</v>
      </c>
      <c r="B18" s="77">
        <f>H18</f>
        <v>0</v>
      </c>
      <c r="C18" s="48" t="s">
        <v>317</v>
      </c>
      <c r="E18" s="12" t="s">
        <v>317</v>
      </c>
      <c r="F18" s="10"/>
      <c r="G18" s="10"/>
      <c r="H18" s="43"/>
      <c r="I18" s="10"/>
      <c r="J18" s="10"/>
      <c r="K18" s="11"/>
    </row>
    <row r="19" spans="1:11" ht="10.5" customHeight="1" x14ac:dyDescent="0.25">
      <c r="E19" s="12"/>
      <c r="F19" s="10"/>
      <c r="G19" s="10"/>
      <c r="H19" s="10"/>
      <c r="I19" s="10"/>
      <c r="J19" s="10"/>
      <c r="K19" s="11"/>
    </row>
    <row r="20" spans="1:11" x14ac:dyDescent="0.25">
      <c r="E20" s="9" t="s">
        <v>6</v>
      </c>
      <c r="F20" s="10"/>
      <c r="G20" s="10"/>
      <c r="H20" s="10"/>
      <c r="I20" s="10"/>
      <c r="J20" s="10"/>
      <c r="K20" s="11"/>
    </row>
    <row r="21" spans="1:11" x14ac:dyDescent="0.25">
      <c r="A21" s="77" t="s">
        <v>5</v>
      </c>
      <c r="B21" s="77">
        <f>I21</f>
        <v>0</v>
      </c>
      <c r="C21" s="48" t="s">
        <v>7</v>
      </c>
      <c r="E21" s="12" t="s">
        <v>7</v>
      </c>
      <c r="F21" s="10"/>
      <c r="G21" s="10"/>
      <c r="H21" s="10"/>
      <c r="I21" s="140"/>
      <c r="J21" s="168"/>
      <c r="K21" s="11"/>
    </row>
    <row r="22" spans="1:11" ht="2.1" customHeight="1" x14ac:dyDescent="0.25">
      <c r="E22" s="12"/>
      <c r="F22" s="10"/>
      <c r="G22" s="10"/>
      <c r="H22" s="10"/>
      <c r="I22" s="10"/>
      <c r="J22" s="10"/>
      <c r="K22" s="11"/>
    </row>
    <row r="23" spans="1:11" x14ac:dyDescent="0.25">
      <c r="A23" s="77" t="s">
        <v>5</v>
      </c>
      <c r="B23" s="77">
        <f>IF(OR(F23="",J23=""),0,1)</f>
        <v>0</v>
      </c>
      <c r="C23" s="48" t="s">
        <v>318</v>
      </c>
      <c r="E23" s="12" t="s">
        <v>318</v>
      </c>
      <c r="F23" s="43"/>
      <c r="G23" s="10" t="s">
        <v>319</v>
      </c>
      <c r="H23" s="2"/>
      <c r="I23" s="10" t="s">
        <v>320</v>
      </c>
      <c r="J23" s="169"/>
      <c r="K23" s="170"/>
    </row>
    <row r="24" spans="1:11" ht="2.1" customHeight="1" x14ac:dyDescent="0.25">
      <c r="E24" s="12"/>
      <c r="F24" s="10"/>
      <c r="G24" s="10"/>
      <c r="H24" s="67"/>
      <c r="I24" s="10"/>
      <c r="J24" s="10"/>
      <c r="K24" s="11"/>
    </row>
    <row r="25" spans="1:11" x14ac:dyDescent="0.25">
      <c r="A25" s="77" t="s">
        <v>5</v>
      </c>
      <c r="B25" s="77">
        <f>F25</f>
        <v>0</v>
      </c>
      <c r="C25" s="48" t="s">
        <v>321</v>
      </c>
      <c r="E25" s="12" t="s">
        <v>321</v>
      </c>
      <c r="F25" s="140"/>
      <c r="G25" s="159"/>
      <c r="H25" s="168"/>
      <c r="I25" s="10"/>
      <c r="J25" s="10"/>
      <c r="K25" s="11"/>
    </row>
    <row r="26" spans="1:11" ht="2.1" customHeight="1" x14ac:dyDescent="0.25">
      <c r="E26" s="12"/>
      <c r="F26" s="10"/>
      <c r="G26" s="10"/>
      <c r="H26" s="10"/>
      <c r="I26" s="10"/>
      <c r="J26" s="10"/>
      <c r="K26" s="11"/>
    </row>
    <row r="27" spans="1:11" x14ac:dyDescent="0.25">
      <c r="A27" s="77" t="s">
        <v>5</v>
      </c>
      <c r="B27" s="77">
        <f>F27</f>
        <v>0</v>
      </c>
      <c r="C27" s="48" t="s">
        <v>322</v>
      </c>
      <c r="E27" s="12" t="s">
        <v>322</v>
      </c>
      <c r="F27" s="140"/>
      <c r="G27" s="159"/>
      <c r="H27" s="168"/>
      <c r="I27" s="10"/>
      <c r="J27" s="10"/>
      <c r="K27" s="11"/>
    </row>
    <row r="28" spans="1:11" ht="2.1" customHeight="1" x14ac:dyDescent="0.25">
      <c r="E28" s="12"/>
      <c r="F28" s="10"/>
      <c r="G28" s="10"/>
      <c r="H28" s="10"/>
      <c r="I28" s="10"/>
      <c r="J28" s="10"/>
      <c r="K28" s="11"/>
    </row>
    <row r="29" spans="1:11" x14ac:dyDescent="0.25">
      <c r="A29" s="77" t="s">
        <v>5</v>
      </c>
      <c r="B29" s="77">
        <f>IF(OR(F29="",J29=""),0,1)</f>
        <v>0</v>
      </c>
      <c r="C29" s="48" t="s">
        <v>318</v>
      </c>
      <c r="E29" s="12" t="s">
        <v>318</v>
      </c>
      <c r="F29" s="43"/>
      <c r="G29" s="10" t="s">
        <v>319</v>
      </c>
      <c r="H29" s="2"/>
      <c r="I29" s="68" t="s">
        <v>320</v>
      </c>
      <c r="J29" s="169"/>
      <c r="K29" s="170"/>
    </row>
    <row r="30" spans="1:11" ht="10.5" customHeight="1" x14ac:dyDescent="0.25">
      <c r="E30" s="13"/>
      <c r="F30" s="14"/>
      <c r="G30" s="14"/>
      <c r="H30" s="14"/>
      <c r="I30" s="14"/>
      <c r="J30" s="14"/>
      <c r="K30" s="15"/>
    </row>
    <row r="31" spans="1:11" ht="19.5" customHeight="1" x14ac:dyDescent="0.25">
      <c r="E31" s="16"/>
      <c r="F31" s="16"/>
      <c r="G31" s="16"/>
      <c r="H31" s="16"/>
      <c r="I31" s="16"/>
      <c r="J31" s="16"/>
      <c r="K31" s="16"/>
    </row>
    <row r="32" spans="1:11" ht="24" customHeight="1" x14ac:dyDescent="0.25">
      <c r="E32" s="137" t="s">
        <v>306</v>
      </c>
      <c r="F32" s="138"/>
      <c r="G32" s="138"/>
      <c r="H32" s="138"/>
      <c r="I32" s="138"/>
      <c r="J32" s="138"/>
      <c r="K32" s="139"/>
    </row>
    <row r="33" spans="1:11" ht="10.5" customHeight="1" x14ac:dyDescent="0.25">
      <c r="E33" s="69"/>
      <c r="F33" s="16"/>
      <c r="G33" s="16"/>
      <c r="H33" s="16"/>
      <c r="I33" s="16"/>
      <c r="J33" s="16"/>
      <c r="K33" s="70"/>
    </row>
    <row r="34" spans="1:11" x14ac:dyDescent="0.25">
      <c r="A34" s="77">
        <v>1</v>
      </c>
      <c r="B34" s="77">
        <f>K34</f>
        <v>0</v>
      </c>
      <c r="C34" s="48" t="s">
        <v>8</v>
      </c>
      <c r="E34" s="17" t="s">
        <v>8</v>
      </c>
      <c r="F34" s="10"/>
      <c r="G34" s="10"/>
      <c r="H34" s="10"/>
      <c r="I34" s="10"/>
      <c r="J34" s="10"/>
      <c r="K34" s="46"/>
    </row>
    <row r="35" spans="1:11" ht="12" customHeight="1" x14ac:dyDescent="0.25">
      <c r="E35" s="150" t="str">
        <f>IF(K34="Oui","→ Aller directement à la section 3 sans compléter les questions 2 à 19","")</f>
        <v/>
      </c>
      <c r="F35" s="151"/>
      <c r="G35" s="151"/>
      <c r="H35" s="151"/>
      <c r="I35" s="151"/>
      <c r="J35" s="151"/>
      <c r="K35" s="152"/>
    </row>
    <row r="36" spans="1:11" ht="14.45" customHeight="1" x14ac:dyDescent="0.25">
      <c r="A36" s="77">
        <v>2</v>
      </c>
      <c r="B36" s="77">
        <f>IF($K$34="Oui","",K36)</f>
        <v>0</v>
      </c>
      <c r="C36" s="48" t="s">
        <v>9</v>
      </c>
      <c r="E36" s="17" t="s">
        <v>9</v>
      </c>
      <c r="F36" s="10"/>
      <c r="G36" s="10"/>
      <c r="H36" s="10"/>
      <c r="I36" s="10"/>
      <c r="J36" s="10"/>
      <c r="K36" s="46"/>
    </row>
    <row r="37" spans="1:11" ht="12" customHeight="1" x14ac:dyDescent="0.25">
      <c r="E37" s="162" t="str">
        <f>IF(K36="Non","Vous n’êtes malheureusement pas admissible au programme. Il n’est donc pas nécessaire de continuer à compléter le formulaire.","")</f>
        <v/>
      </c>
      <c r="F37" s="163"/>
      <c r="G37" s="163"/>
      <c r="H37" s="163"/>
      <c r="I37" s="163"/>
      <c r="J37" s="163"/>
      <c r="K37" s="164"/>
    </row>
    <row r="38" spans="1:11" ht="23.25" customHeight="1" x14ac:dyDescent="0.25">
      <c r="A38" s="77">
        <v>3</v>
      </c>
      <c r="B38" s="77">
        <f>IF($K$34="Oui","",K38)</f>
        <v>0</v>
      </c>
      <c r="C38" s="48" t="s">
        <v>10</v>
      </c>
      <c r="E38" s="165" t="s">
        <v>311</v>
      </c>
      <c r="F38" s="166"/>
      <c r="G38" s="166"/>
      <c r="H38" s="166"/>
      <c r="I38" s="166"/>
      <c r="J38" s="167"/>
      <c r="K38" s="46"/>
    </row>
    <row r="39" spans="1:11" ht="12" customHeight="1" x14ac:dyDescent="0.25">
      <c r="E39" s="162" t="str">
        <f>IF(K38="Non","Vous n’êtes malheureusement pas admissible au programme. Il n’est donc pas nécessaire de continuer à compléter le formulaire.","")</f>
        <v/>
      </c>
      <c r="F39" s="163"/>
      <c r="G39" s="163"/>
      <c r="H39" s="163"/>
      <c r="I39" s="163"/>
      <c r="J39" s="163"/>
      <c r="K39" s="164"/>
    </row>
    <row r="40" spans="1:11" ht="14.45" customHeight="1" x14ac:dyDescent="0.25">
      <c r="A40" s="77" t="s">
        <v>11</v>
      </c>
      <c r="B40" s="77">
        <f>IF($K$34="Oui","",K40)</f>
        <v>0</v>
      </c>
      <c r="C40" s="48" t="s">
        <v>323</v>
      </c>
      <c r="E40" s="12" t="s">
        <v>323</v>
      </c>
      <c r="F40" s="10"/>
      <c r="G40" s="10"/>
      <c r="H40" s="10"/>
      <c r="I40" s="10"/>
      <c r="J40" s="10"/>
      <c r="K40" s="46"/>
    </row>
    <row r="41" spans="1:11" ht="12" customHeight="1" x14ac:dyDescent="0.25">
      <c r="E41" s="12"/>
      <c r="F41" s="10"/>
      <c r="G41" s="10"/>
      <c r="H41" s="10"/>
      <c r="I41" s="10"/>
      <c r="J41" s="10"/>
      <c r="K41" s="11"/>
    </row>
    <row r="42" spans="1:11" ht="14.45" customHeight="1" x14ac:dyDescent="0.25">
      <c r="E42" s="17" t="s">
        <v>12</v>
      </c>
      <c r="F42" s="10"/>
      <c r="G42" s="10"/>
      <c r="H42" s="10"/>
      <c r="I42" s="10"/>
      <c r="J42" s="10"/>
      <c r="K42" s="11"/>
    </row>
    <row r="43" spans="1:11" ht="14.45" customHeight="1" x14ac:dyDescent="0.25">
      <c r="A43" s="77">
        <v>4</v>
      </c>
      <c r="B43" s="77">
        <f>IF($K$34="Oui","",K43)</f>
        <v>0</v>
      </c>
      <c r="C43" s="48" t="s">
        <v>13</v>
      </c>
      <c r="E43" s="17" t="s">
        <v>312</v>
      </c>
      <c r="F43" s="10"/>
      <c r="G43" s="10"/>
      <c r="H43" s="10"/>
      <c r="I43" s="10"/>
      <c r="J43" s="10"/>
      <c r="K43" s="46"/>
    </row>
    <row r="44" spans="1:11" ht="12" customHeight="1" x14ac:dyDescent="0.25">
      <c r="E44" s="150" t="str">
        <f>IF(K43="Non","→ Aller directement à la question 5 sans compléter les questions 4, 4.1 et 4.2","")</f>
        <v/>
      </c>
      <c r="F44" s="151"/>
      <c r="G44" s="151"/>
      <c r="H44" s="151"/>
      <c r="I44" s="151"/>
      <c r="J44" s="151"/>
      <c r="K44" s="152"/>
    </row>
    <row r="45" spans="1:11" ht="14.45" customHeight="1" x14ac:dyDescent="0.25">
      <c r="E45" s="12" t="s">
        <v>336</v>
      </c>
      <c r="F45" s="10"/>
      <c r="G45" s="10"/>
      <c r="H45" s="10"/>
      <c r="I45" s="10"/>
      <c r="J45" s="10"/>
      <c r="K45" s="11"/>
    </row>
    <row r="46" spans="1:11" ht="14.45" customHeight="1" x14ac:dyDescent="0.25">
      <c r="A46" s="77" t="s">
        <v>14</v>
      </c>
      <c r="B46" s="77">
        <f>IF($K$34="Oui","",IF($K$43="Non","",F46))</f>
        <v>0</v>
      </c>
      <c r="C46" s="48" t="s">
        <v>15</v>
      </c>
      <c r="E46" s="12" t="s">
        <v>324</v>
      </c>
      <c r="F46" s="108"/>
      <c r="G46" s="109"/>
      <c r="H46" s="109"/>
      <c r="I46" s="110"/>
      <c r="J46" s="10"/>
      <c r="K46" s="11"/>
    </row>
    <row r="47" spans="1:11" ht="6.75" customHeight="1" x14ac:dyDescent="0.25">
      <c r="E47" s="12"/>
      <c r="F47" s="10"/>
      <c r="G47" s="10"/>
      <c r="H47" s="10"/>
      <c r="I47" s="10"/>
      <c r="J47" s="10"/>
      <c r="K47" s="11"/>
    </row>
    <row r="48" spans="1:11" ht="14.45" customHeight="1" x14ac:dyDescent="0.25">
      <c r="A48" s="77" t="s">
        <v>14</v>
      </c>
      <c r="B48" s="77">
        <f>IF($K$34="Oui","",IF($K$43="Non","",F48))</f>
        <v>0</v>
      </c>
      <c r="C48" s="48" t="s">
        <v>16</v>
      </c>
      <c r="E48" s="12" t="s">
        <v>325</v>
      </c>
      <c r="F48" s="108"/>
      <c r="G48" s="109"/>
      <c r="H48" s="109"/>
      <c r="I48" s="110"/>
      <c r="J48" s="10"/>
      <c r="K48" s="11"/>
    </row>
    <row r="49" spans="1:11" ht="12" customHeight="1" x14ac:dyDescent="0.25">
      <c r="E49" s="12"/>
      <c r="F49" s="10"/>
      <c r="G49" s="10"/>
      <c r="H49" s="10"/>
      <c r="I49" s="10"/>
      <c r="J49" s="10"/>
      <c r="K49" s="11"/>
    </row>
    <row r="50" spans="1:11" ht="14.45" customHeight="1" x14ac:dyDescent="0.25">
      <c r="A50" s="77" t="s">
        <v>17</v>
      </c>
      <c r="B50" s="77">
        <f>IF($K$34="Oui","",IF($K$43="Non","",K50))</f>
        <v>0</v>
      </c>
      <c r="C50" s="48" t="s">
        <v>18</v>
      </c>
      <c r="E50" s="12" t="s">
        <v>18</v>
      </c>
      <c r="F50" s="10"/>
      <c r="G50" s="10"/>
      <c r="H50" s="10"/>
      <c r="I50" s="10"/>
      <c r="J50" s="10"/>
      <c r="K50" s="46"/>
    </row>
    <row r="51" spans="1:11" ht="12" customHeight="1" x14ac:dyDescent="0.25">
      <c r="E51" s="12"/>
      <c r="F51" s="10"/>
      <c r="G51" s="10"/>
      <c r="H51" s="10"/>
      <c r="I51" s="10"/>
      <c r="J51" s="10"/>
      <c r="K51" s="11"/>
    </row>
    <row r="52" spans="1:11" ht="14.45" customHeight="1" x14ac:dyDescent="0.25">
      <c r="E52" s="17" t="s">
        <v>326</v>
      </c>
      <c r="F52" s="10"/>
      <c r="G52" s="10"/>
      <c r="H52" s="10"/>
      <c r="I52" s="10"/>
      <c r="J52" s="10"/>
      <c r="K52" s="11"/>
    </row>
    <row r="53" spans="1:11" ht="14.45" customHeight="1" x14ac:dyDescent="0.25">
      <c r="A53" s="77">
        <v>5</v>
      </c>
      <c r="B53" s="77">
        <f>IF($K$34="Oui","",IF($K$43="Non","",H53))</f>
        <v>0</v>
      </c>
      <c r="C53" s="47" t="s">
        <v>326</v>
      </c>
      <c r="E53" s="12"/>
      <c r="F53" s="10"/>
      <c r="G53" s="10"/>
      <c r="H53" s="140"/>
      <c r="I53" s="159"/>
      <c r="J53" s="159"/>
      <c r="K53" s="160"/>
    </row>
    <row r="54" spans="1:11" ht="12" customHeight="1" x14ac:dyDescent="0.25">
      <c r="E54" s="12"/>
      <c r="F54" s="10"/>
      <c r="G54" s="10"/>
      <c r="H54" s="10"/>
      <c r="I54" s="10"/>
      <c r="J54" s="10"/>
      <c r="K54" s="11"/>
    </row>
    <row r="55" spans="1:11" x14ac:dyDescent="0.25">
      <c r="E55" s="17" t="s">
        <v>19</v>
      </c>
      <c r="F55" s="10"/>
      <c r="G55" s="10"/>
      <c r="H55" s="10"/>
      <c r="I55" s="10"/>
      <c r="J55" s="10"/>
      <c r="K55" s="11"/>
    </row>
    <row r="56" spans="1:11" x14ac:dyDescent="0.25">
      <c r="A56" s="77">
        <v>6</v>
      </c>
      <c r="B56" s="77">
        <f>IF($K$34="Oui","",IF($K$43="Non","",K56))</f>
        <v>0</v>
      </c>
      <c r="C56" s="48" t="s">
        <v>20</v>
      </c>
      <c r="E56" s="17" t="s">
        <v>21</v>
      </c>
      <c r="F56" s="10"/>
      <c r="G56" s="10"/>
      <c r="H56" s="10"/>
      <c r="I56" s="10"/>
      <c r="J56" s="10"/>
      <c r="K56" s="46"/>
    </row>
    <row r="57" spans="1:11" ht="12" customHeight="1" x14ac:dyDescent="0.25">
      <c r="E57" s="162" t="str">
        <f>IF(K56="Non","Vous n’êtes malheureusement pas admissible au programme. Il n’est donc pas nécessaire de continuer à compléter le formulaire.","")</f>
        <v/>
      </c>
      <c r="F57" s="163"/>
      <c r="G57" s="163"/>
      <c r="H57" s="163"/>
      <c r="I57" s="163"/>
      <c r="J57" s="163"/>
      <c r="K57" s="164"/>
    </row>
    <row r="58" spans="1:11" x14ac:dyDescent="0.25">
      <c r="E58" s="17" t="s">
        <v>22</v>
      </c>
      <c r="F58" s="10"/>
      <c r="G58" s="10"/>
      <c r="H58" s="10"/>
      <c r="I58" s="10"/>
      <c r="J58" s="10"/>
      <c r="K58" s="11"/>
    </row>
    <row r="59" spans="1:11" x14ac:dyDescent="0.25">
      <c r="E59" s="17" t="s">
        <v>23</v>
      </c>
      <c r="F59" s="10"/>
      <c r="G59" s="10"/>
      <c r="H59" s="10"/>
      <c r="I59" s="10"/>
      <c r="J59" s="10"/>
      <c r="K59" s="11"/>
    </row>
    <row r="60" spans="1:11" ht="14.45" customHeight="1" x14ac:dyDescent="0.25">
      <c r="A60" s="77">
        <v>7</v>
      </c>
      <c r="B60" s="77">
        <f>IF($K$34="Oui","",K60)</f>
        <v>0</v>
      </c>
      <c r="C60" s="48" t="s">
        <v>24</v>
      </c>
      <c r="E60" s="12" t="s">
        <v>25</v>
      </c>
      <c r="F60" s="10"/>
      <c r="G60" s="10"/>
      <c r="H60" s="10"/>
      <c r="I60" s="10"/>
      <c r="J60" s="10"/>
      <c r="K60" s="46"/>
    </row>
    <row r="61" spans="1:11" ht="12" customHeight="1" x14ac:dyDescent="0.25">
      <c r="E61" s="17"/>
      <c r="F61" s="10"/>
      <c r="G61" s="10"/>
      <c r="H61" s="10"/>
      <c r="I61" s="10"/>
      <c r="J61" s="10"/>
      <c r="K61" s="11"/>
    </row>
    <row r="62" spans="1:11" x14ac:dyDescent="0.25">
      <c r="A62" s="77">
        <v>8</v>
      </c>
      <c r="B62" s="77">
        <f>IF($K$34="Oui","",K62)</f>
        <v>0</v>
      </c>
      <c r="C62" s="48" t="s">
        <v>26</v>
      </c>
      <c r="E62" s="17" t="s">
        <v>26</v>
      </c>
      <c r="F62" s="10"/>
      <c r="G62" s="10"/>
      <c r="H62" s="10"/>
      <c r="I62" s="10"/>
      <c r="J62" s="10"/>
      <c r="K62" s="46"/>
    </row>
    <row r="63" spans="1:11" x14ac:dyDescent="0.25">
      <c r="E63" s="17" t="str">
        <f>IF(K62="Oui","Vous n’êtes malheureusement pas admissible au programme. Il n’est donc pas nécessaire de continuer à remplir le formulaire.","   • Est un centre d’éducation populaire, à caractère religieux ou réservé à une clientèle particulière")</f>
        <v xml:space="preserve">   • Est un centre d’éducation populaire, à caractère religieux ou réservé à une clientèle particulière</v>
      </c>
      <c r="F63" s="10"/>
      <c r="G63" s="10"/>
      <c r="H63" s="10"/>
      <c r="I63" s="10"/>
      <c r="J63" s="10"/>
      <c r="K63" s="11"/>
    </row>
    <row r="64" spans="1:11" x14ac:dyDescent="0.25">
      <c r="E64" s="17" t="s">
        <v>327</v>
      </c>
      <c r="F64" s="10"/>
      <c r="G64" s="10"/>
      <c r="H64" s="10"/>
      <c r="I64" s="10"/>
      <c r="J64" s="10"/>
      <c r="K64" s="11"/>
    </row>
    <row r="65" spans="1:13" x14ac:dyDescent="0.25">
      <c r="E65" s="17" t="s">
        <v>27</v>
      </c>
      <c r="F65" s="10"/>
      <c r="G65" s="10"/>
      <c r="H65" s="10"/>
      <c r="I65" s="10"/>
      <c r="J65" s="10"/>
      <c r="K65" s="11"/>
    </row>
    <row r="66" spans="1:13" x14ac:dyDescent="0.25">
      <c r="E66" s="17" t="s">
        <v>28</v>
      </c>
      <c r="F66" s="10"/>
      <c r="G66" s="10"/>
      <c r="H66" s="10"/>
      <c r="I66" s="10"/>
      <c r="J66" s="10"/>
      <c r="K66" s="11"/>
    </row>
    <row r="67" spans="1:13" ht="10.5" customHeight="1" x14ac:dyDescent="0.25">
      <c r="E67" s="71"/>
      <c r="F67" s="72"/>
      <c r="G67" s="72"/>
      <c r="H67" s="72"/>
      <c r="I67" s="72"/>
      <c r="J67" s="72"/>
      <c r="K67" s="73"/>
    </row>
    <row r="68" spans="1:13" ht="19.5" customHeight="1" x14ac:dyDescent="0.25">
      <c r="E68" s="3"/>
      <c r="F68" s="3"/>
      <c r="G68" s="3"/>
      <c r="H68" s="3"/>
      <c r="I68" s="3"/>
      <c r="J68" s="3"/>
      <c r="K68" s="3"/>
    </row>
    <row r="69" spans="1:13" ht="24" customHeight="1" x14ac:dyDescent="0.25">
      <c r="E69" s="137" t="s">
        <v>29</v>
      </c>
      <c r="F69" s="138"/>
      <c r="G69" s="138"/>
      <c r="H69" s="138"/>
      <c r="I69" s="138"/>
      <c r="J69" s="138"/>
      <c r="K69" s="139"/>
    </row>
    <row r="70" spans="1:13" ht="10.5" customHeight="1" x14ac:dyDescent="0.25">
      <c r="E70" s="18"/>
      <c r="F70" s="3"/>
      <c r="G70" s="3"/>
      <c r="H70" s="3"/>
      <c r="I70" s="3"/>
      <c r="J70" s="3"/>
      <c r="K70" s="19"/>
    </row>
    <row r="71" spans="1:13" x14ac:dyDescent="0.25">
      <c r="E71" s="17" t="s">
        <v>30</v>
      </c>
      <c r="F71" s="10"/>
      <c r="G71" s="10"/>
      <c r="H71" s="10"/>
      <c r="I71" s="10"/>
      <c r="J71" s="10"/>
      <c r="K71" s="11"/>
    </row>
    <row r="72" spans="1:13" x14ac:dyDescent="0.25">
      <c r="E72" s="17" t="s">
        <v>31</v>
      </c>
      <c r="F72" s="10"/>
      <c r="G72" s="10"/>
      <c r="H72" s="10"/>
      <c r="I72" s="10"/>
      <c r="J72" s="20"/>
      <c r="K72" s="21"/>
    </row>
    <row r="73" spans="1:13" ht="1.5" customHeight="1" x14ac:dyDescent="0.25">
      <c r="E73" s="12"/>
      <c r="F73" s="10"/>
      <c r="G73" s="10"/>
      <c r="H73" s="10"/>
      <c r="I73" s="10"/>
      <c r="J73" s="20"/>
      <c r="K73" s="21"/>
    </row>
    <row r="74" spans="1:13" ht="13.5" customHeight="1" x14ac:dyDescent="0.25">
      <c r="E74" s="22" t="s">
        <v>313</v>
      </c>
      <c r="F74" s="58"/>
      <c r="G74" s="3"/>
      <c r="H74" s="3"/>
      <c r="I74" s="3"/>
      <c r="J74" s="59"/>
      <c r="K74" s="23"/>
      <c r="M74"/>
    </row>
    <row r="75" spans="1:13" ht="13.5" customHeight="1" x14ac:dyDescent="0.25">
      <c r="E75" s="22" t="s">
        <v>32</v>
      </c>
      <c r="F75" s="58"/>
      <c r="G75" s="3"/>
      <c r="H75" s="3"/>
      <c r="I75" s="3"/>
      <c r="J75" s="59"/>
      <c r="K75" s="23"/>
    </row>
    <row r="76" spans="1:13" ht="2.1" customHeight="1" x14ac:dyDescent="0.25">
      <c r="E76" s="24"/>
      <c r="F76" s="58"/>
      <c r="G76" s="3"/>
      <c r="H76" s="3"/>
      <c r="I76" s="3"/>
      <c r="J76" s="59"/>
      <c r="K76" s="23"/>
    </row>
    <row r="77" spans="1:13" x14ac:dyDescent="0.25">
      <c r="A77" s="77">
        <v>9</v>
      </c>
      <c r="B77" s="77">
        <f>IF($K$34="Oui","",IF(OR(E77=TRUE,E78=TRUE,E79=TRUE,E80=TRUE,E81=TRUE,E82=TRUE),E77,0))</f>
        <v>0</v>
      </c>
      <c r="C77" s="48" t="s">
        <v>33</v>
      </c>
      <c r="E77" s="45" t="b">
        <v>0</v>
      </c>
      <c r="F77" s="91" t="s">
        <v>34</v>
      </c>
      <c r="G77" s="58"/>
      <c r="H77" s="3"/>
      <c r="I77" s="3"/>
      <c r="J77" s="59"/>
      <c r="K77" s="23"/>
    </row>
    <row r="78" spans="1:13" x14ac:dyDescent="0.25">
      <c r="A78" s="77">
        <v>9</v>
      </c>
      <c r="B78" s="77">
        <f>IF($K$34="Oui","",IF(OR(E77=TRUE,E78=TRUE,E79=TRUE,E80=TRUE,E81=TRUE,E82=TRUE),E78,0))</f>
        <v>0</v>
      </c>
      <c r="C78" s="48" t="s">
        <v>35</v>
      </c>
      <c r="E78" s="45" t="b">
        <v>0</v>
      </c>
      <c r="F78" s="91" t="s">
        <v>36</v>
      </c>
      <c r="G78" s="58"/>
      <c r="H78" s="3"/>
      <c r="I78" s="3"/>
      <c r="J78" s="59"/>
      <c r="K78" s="23"/>
    </row>
    <row r="79" spans="1:13" x14ac:dyDescent="0.25">
      <c r="A79" s="77">
        <v>9</v>
      </c>
      <c r="B79" s="77">
        <f>IF($K$34="Oui","",IF(OR(E77=TRUE,E78=TRUE,E79=TRUE,E80=TRUE,E81=TRUE,E82=TRUE),E79,0))</f>
        <v>0</v>
      </c>
      <c r="C79" s="48" t="s">
        <v>37</v>
      </c>
      <c r="E79" s="45" t="b">
        <v>0</v>
      </c>
      <c r="F79" s="91" t="s">
        <v>38</v>
      </c>
      <c r="G79" s="58"/>
      <c r="H79" s="3"/>
      <c r="I79" s="3"/>
      <c r="J79" s="3"/>
      <c r="K79" s="19"/>
    </row>
    <row r="80" spans="1:13" x14ac:dyDescent="0.25">
      <c r="A80" s="77">
        <v>9</v>
      </c>
      <c r="B80" s="77">
        <f>IF($K$34="Oui","",IF(OR(E77=TRUE,E78=TRUE,E79=TRUE,E80=TRUE,E81=TRUE,E82=TRUE),E80,0))</f>
        <v>0</v>
      </c>
      <c r="C80" s="48" t="s">
        <v>39</v>
      </c>
      <c r="E80" s="45" t="b">
        <v>0</v>
      </c>
      <c r="F80" s="91" t="s">
        <v>40</v>
      </c>
      <c r="G80" s="58"/>
      <c r="H80" s="3"/>
      <c r="I80" s="3"/>
      <c r="J80" s="3"/>
      <c r="K80" s="19"/>
    </row>
    <row r="81" spans="1:11" x14ac:dyDescent="0.25">
      <c r="A81" s="77">
        <v>9</v>
      </c>
      <c r="B81" s="77">
        <f>IF($K$34="Oui","",IF(OR(E77=TRUE,E78=TRUE,E79=TRUE,E80=TRUE,E81=TRUE,E82=TRUE),E81,0))</f>
        <v>0</v>
      </c>
      <c r="C81" s="48" t="s">
        <v>41</v>
      </c>
      <c r="E81" s="45" t="b">
        <v>0</v>
      </c>
      <c r="F81" s="91" t="s">
        <v>42</v>
      </c>
      <c r="G81" s="58"/>
      <c r="H81" s="3"/>
      <c r="I81" s="3"/>
      <c r="J81" s="3"/>
      <c r="K81" s="19"/>
    </row>
    <row r="82" spans="1:11" x14ac:dyDescent="0.25">
      <c r="A82" s="77">
        <v>9</v>
      </c>
      <c r="B82" s="77">
        <f>IF($K$34="Oui","",IF(OR(E77=TRUE,E78=TRUE,E79=TRUE,E80=TRUE,E81=TRUE,E82=TRUE),E82,0))</f>
        <v>0</v>
      </c>
      <c r="C82" s="48" t="s">
        <v>43</v>
      </c>
      <c r="E82" s="45" t="b">
        <v>0</v>
      </c>
      <c r="F82" s="91" t="s">
        <v>44</v>
      </c>
      <c r="G82" s="58"/>
      <c r="H82" s="3"/>
      <c r="I82" s="3"/>
      <c r="J82" s="3"/>
      <c r="K82" s="19"/>
    </row>
    <row r="83" spans="1:11" ht="12" customHeight="1" x14ac:dyDescent="0.25">
      <c r="E83" s="18"/>
      <c r="F83" s="3"/>
      <c r="G83" s="3"/>
      <c r="H83" s="3"/>
      <c r="I83" s="3"/>
      <c r="J83" s="3"/>
      <c r="K83" s="19"/>
    </row>
    <row r="84" spans="1:11" x14ac:dyDescent="0.25">
      <c r="E84" s="17" t="s">
        <v>45</v>
      </c>
      <c r="F84" s="3"/>
      <c r="G84" s="3"/>
      <c r="H84" s="3"/>
      <c r="I84" s="3"/>
      <c r="J84" s="3"/>
      <c r="K84" s="19"/>
    </row>
    <row r="85" spans="1:11" x14ac:dyDescent="0.25">
      <c r="A85" s="77">
        <v>10</v>
      </c>
      <c r="B85" s="77">
        <f>IF($K$34="Oui","",K85)</f>
        <v>0</v>
      </c>
      <c r="C85" s="48" t="s">
        <v>328</v>
      </c>
      <c r="E85" s="17" t="s">
        <v>329</v>
      </c>
      <c r="F85" s="3"/>
      <c r="G85" s="3"/>
      <c r="H85" s="3"/>
      <c r="I85" s="3"/>
      <c r="J85" s="3"/>
      <c r="K85" s="46"/>
    </row>
    <row r="86" spans="1:11" ht="2.1" customHeight="1" x14ac:dyDescent="0.25">
      <c r="E86" s="18"/>
      <c r="F86" s="3"/>
      <c r="G86" s="3"/>
      <c r="H86" s="3"/>
      <c r="I86" s="3"/>
      <c r="J86" s="3"/>
      <c r="K86" s="19"/>
    </row>
    <row r="87" spans="1:11" ht="13.5" customHeight="1" x14ac:dyDescent="0.25">
      <c r="E87" s="22" t="s">
        <v>330</v>
      </c>
      <c r="F87" s="3"/>
      <c r="G87" s="3"/>
      <c r="H87" s="3"/>
      <c r="I87" s="3"/>
      <c r="J87" s="3"/>
      <c r="K87" s="19"/>
    </row>
    <row r="88" spans="1:11" ht="13.5" customHeight="1" x14ac:dyDescent="0.25">
      <c r="E88" s="22" t="s">
        <v>337</v>
      </c>
      <c r="F88" s="3"/>
      <c r="G88" s="3"/>
      <c r="H88" s="3"/>
      <c r="I88" s="3"/>
      <c r="J88" s="3"/>
      <c r="K88" s="19"/>
    </row>
    <row r="89" spans="1:11" ht="15" customHeight="1" x14ac:dyDescent="0.25">
      <c r="E89" s="92" t="s">
        <v>343</v>
      </c>
      <c r="F89" s="3"/>
      <c r="G89" s="3"/>
      <c r="H89" s="3"/>
      <c r="I89" s="3"/>
      <c r="J89" s="3"/>
      <c r="K89" s="19"/>
    </row>
    <row r="90" spans="1:11" ht="12.75" customHeight="1" x14ac:dyDescent="0.25">
      <c r="E90" s="54" t="s">
        <v>338</v>
      </c>
      <c r="F90" s="3"/>
      <c r="G90" s="3"/>
      <c r="H90" s="3"/>
      <c r="I90" s="3"/>
      <c r="J90" s="3"/>
      <c r="K90" s="19"/>
    </row>
    <row r="91" spans="1:11" ht="15.75" customHeight="1" x14ac:dyDescent="0.25">
      <c r="E91" s="22" t="s">
        <v>46</v>
      </c>
      <c r="F91" s="3"/>
      <c r="G91" s="3"/>
      <c r="H91" s="3"/>
      <c r="I91" s="3"/>
      <c r="J91" s="3"/>
      <c r="K91" s="19"/>
    </row>
    <row r="92" spans="1:11" ht="12.75" customHeight="1" x14ac:dyDescent="0.25">
      <c r="E92" s="22" t="s">
        <v>47</v>
      </c>
      <c r="F92" s="3"/>
      <c r="G92" s="3"/>
      <c r="H92" s="3"/>
      <c r="I92" s="3"/>
      <c r="J92" s="3"/>
      <c r="K92" s="19"/>
    </row>
    <row r="93" spans="1:11" ht="12.75" customHeight="1" x14ac:dyDescent="0.25">
      <c r="E93" s="22" t="s">
        <v>48</v>
      </c>
      <c r="F93" s="3"/>
      <c r="G93" s="3"/>
      <c r="H93" s="3"/>
      <c r="I93" s="3"/>
      <c r="J93" s="3"/>
      <c r="K93" s="19"/>
    </row>
    <row r="94" spans="1:11" ht="12.75" customHeight="1" x14ac:dyDescent="0.25">
      <c r="E94" s="22" t="s">
        <v>49</v>
      </c>
      <c r="F94" s="3"/>
      <c r="G94" s="3"/>
      <c r="H94" s="3"/>
      <c r="I94" s="3"/>
      <c r="J94" s="3"/>
      <c r="K94" s="19"/>
    </row>
    <row r="95" spans="1:11" ht="12.75" customHeight="1" x14ac:dyDescent="0.25">
      <c r="E95" s="22" t="s">
        <v>50</v>
      </c>
      <c r="F95" s="3"/>
      <c r="G95" s="3"/>
      <c r="H95" s="3"/>
      <c r="I95" s="3"/>
      <c r="J95" s="3"/>
      <c r="K95" s="19"/>
    </row>
    <row r="96" spans="1:11" ht="12.75" customHeight="1" x14ac:dyDescent="0.25">
      <c r="E96" s="22" t="s">
        <v>51</v>
      </c>
      <c r="F96" s="3"/>
      <c r="G96" s="3"/>
      <c r="H96" s="3"/>
      <c r="I96" s="3"/>
      <c r="J96" s="3"/>
      <c r="K96" s="19"/>
    </row>
    <row r="97" spans="1:11" ht="12.75" customHeight="1" x14ac:dyDescent="0.25">
      <c r="E97" s="22" t="s">
        <v>52</v>
      </c>
      <c r="F97" s="3"/>
      <c r="G97" s="3"/>
      <c r="H97" s="3"/>
      <c r="I97" s="3"/>
      <c r="J97" s="3"/>
      <c r="K97" s="19"/>
    </row>
    <row r="98" spans="1:11" ht="12.75" customHeight="1" x14ac:dyDescent="0.25">
      <c r="E98" s="22" t="s">
        <v>340</v>
      </c>
      <c r="K98" s="26"/>
    </row>
    <row r="99" spans="1:11" ht="12.75" customHeight="1" x14ac:dyDescent="0.25">
      <c r="E99" s="22" t="s">
        <v>339</v>
      </c>
      <c r="K99" s="26"/>
    </row>
    <row r="100" spans="1:11" ht="12" customHeight="1" x14ac:dyDescent="0.25">
      <c r="E100" s="27"/>
      <c r="K100" s="26"/>
    </row>
    <row r="101" spans="1:11" x14ac:dyDescent="0.25">
      <c r="E101" s="17" t="s">
        <v>342</v>
      </c>
      <c r="K101" s="26"/>
    </row>
    <row r="102" spans="1:11" x14ac:dyDescent="0.25">
      <c r="E102" s="17" t="s">
        <v>341</v>
      </c>
      <c r="K102" s="26"/>
    </row>
    <row r="103" spans="1:11" x14ac:dyDescent="0.25">
      <c r="A103" s="77">
        <v>11</v>
      </c>
      <c r="B103" s="77">
        <f>IF($K$34="Oui","",K103)</f>
        <v>0</v>
      </c>
      <c r="C103" s="48" t="s">
        <v>53</v>
      </c>
      <c r="E103" s="17" t="s">
        <v>54</v>
      </c>
      <c r="K103" s="46"/>
    </row>
    <row r="104" spans="1:11" ht="2.1" customHeight="1" x14ac:dyDescent="0.25">
      <c r="E104" s="27"/>
      <c r="K104" s="26"/>
    </row>
    <row r="105" spans="1:11" ht="13.5" customHeight="1" x14ac:dyDescent="0.25">
      <c r="E105" s="22" t="s">
        <v>55</v>
      </c>
      <c r="K105" s="26"/>
    </row>
    <row r="106" spans="1:11" ht="13.5" customHeight="1" x14ac:dyDescent="0.25">
      <c r="E106" s="22" t="s">
        <v>331</v>
      </c>
      <c r="K106" s="26"/>
    </row>
    <row r="107" spans="1:11" ht="15" customHeight="1" x14ac:dyDescent="0.25">
      <c r="E107" s="92" t="s">
        <v>343</v>
      </c>
      <c r="K107" s="26"/>
    </row>
    <row r="108" spans="1:11" x14ac:dyDescent="0.25">
      <c r="E108" s="54" t="s">
        <v>338</v>
      </c>
      <c r="K108" s="26"/>
    </row>
    <row r="109" spans="1:11" ht="15.75" customHeight="1" x14ac:dyDescent="0.25">
      <c r="E109" s="22" t="s">
        <v>46</v>
      </c>
      <c r="K109" s="26"/>
    </row>
    <row r="110" spans="1:11" ht="12.75" customHeight="1" x14ac:dyDescent="0.25">
      <c r="E110" s="22" t="s">
        <v>47</v>
      </c>
      <c r="K110" s="26"/>
    </row>
    <row r="111" spans="1:11" ht="12.75" customHeight="1" x14ac:dyDescent="0.25">
      <c r="E111" s="22" t="s">
        <v>48</v>
      </c>
      <c r="K111" s="26"/>
    </row>
    <row r="112" spans="1:11" ht="12.75" customHeight="1" x14ac:dyDescent="0.25">
      <c r="E112" s="22" t="s">
        <v>56</v>
      </c>
      <c r="K112" s="26"/>
    </row>
    <row r="113" spans="1:11" ht="12.75" customHeight="1" x14ac:dyDescent="0.25">
      <c r="E113" s="22" t="s">
        <v>50</v>
      </c>
      <c r="K113" s="26"/>
    </row>
    <row r="114" spans="1:11" ht="12.75" customHeight="1" x14ac:dyDescent="0.25">
      <c r="E114" s="22" t="s">
        <v>51</v>
      </c>
      <c r="K114" s="26"/>
    </row>
    <row r="115" spans="1:11" ht="12.75" customHeight="1" x14ac:dyDescent="0.25">
      <c r="E115" s="22" t="s">
        <v>57</v>
      </c>
      <c r="K115" s="26"/>
    </row>
    <row r="116" spans="1:11" ht="12.75" customHeight="1" x14ac:dyDescent="0.25">
      <c r="E116" s="22" t="s">
        <v>344</v>
      </c>
      <c r="K116" s="26"/>
    </row>
    <row r="117" spans="1:11" ht="12.75" customHeight="1" x14ac:dyDescent="0.25">
      <c r="E117" s="22" t="s">
        <v>339</v>
      </c>
      <c r="K117" s="26"/>
    </row>
    <row r="118" spans="1:11" ht="10.5" customHeight="1" x14ac:dyDescent="0.25">
      <c r="E118" s="32"/>
      <c r="F118" s="33"/>
      <c r="G118" s="33"/>
      <c r="H118" s="33"/>
      <c r="I118" s="33"/>
      <c r="J118" s="33"/>
      <c r="K118" s="34"/>
    </row>
    <row r="119" spans="1:11" ht="25.5" customHeight="1" x14ac:dyDescent="0.25">
      <c r="E119" s="99" t="s">
        <v>58</v>
      </c>
      <c r="F119" s="96"/>
      <c r="G119" s="96"/>
      <c r="H119" s="96"/>
      <c r="I119" s="96"/>
      <c r="J119" s="96"/>
      <c r="K119" s="97"/>
    </row>
    <row r="120" spans="1:11" x14ac:dyDescent="0.25">
      <c r="E120" s="17" t="s">
        <v>59</v>
      </c>
      <c r="K120" s="26"/>
    </row>
    <row r="121" spans="1:11" ht="2.1" customHeight="1" x14ac:dyDescent="0.25">
      <c r="E121" s="27"/>
      <c r="K121" s="26"/>
    </row>
    <row r="122" spans="1:11" x14ac:dyDescent="0.25">
      <c r="E122" s="28"/>
      <c r="F122" s="60"/>
      <c r="G122" s="29" t="s">
        <v>60</v>
      </c>
      <c r="H122" s="60"/>
      <c r="I122" s="60"/>
      <c r="K122" s="26"/>
    </row>
    <row r="123" spans="1:11" ht="24" customHeight="1" x14ac:dyDescent="0.25">
      <c r="A123" s="77">
        <v>12</v>
      </c>
      <c r="B123" s="77">
        <f>IF($K$34="Oui","",G123)</f>
        <v>0</v>
      </c>
      <c r="C123" s="48" t="s">
        <v>61</v>
      </c>
      <c r="E123" s="135" t="s">
        <v>62</v>
      </c>
      <c r="F123" s="153"/>
      <c r="G123" s="43"/>
      <c r="H123" s="61"/>
      <c r="I123" s="62"/>
      <c r="K123" s="26"/>
    </row>
    <row r="124" spans="1:11" ht="46.5" customHeight="1" x14ac:dyDescent="0.25">
      <c r="A124" s="77">
        <v>12</v>
      </c>
      <c r="B124" s="77">
        <f t="shared" ref="B124:B134" si="0">IF($K$34="Oui","",G124)</f>
        <v>0</v>
      </c>
      <c r="C124" s="48" t="s">
        <v>63</v>
      </c>
      <c r="E124" s="135" t="s">
        <v>64</v>
      </c>
      <c r="F124" s="153"/>
      <c r="G124" s="43"/>
      <c r="H124" s="61"/>
      <c r="I124" s="62"/>
      <c r="K124" s="26"/>
    </row>
    <row r="125" spans="1:11" ht="23.25" customHeight="1" x14ac:dyDescent="0.25">
      <c r="A125" s="77">
        <v>12</v>
      </c>
      <c r="B125" s="77">
        <f t="shared" si="0"/>
        <v>0</v>
      </c>
      <c r="C125" s="48" t="s">
        <v>65</v>
      </c>
      <c r="E125" s="135" t="s">
        <v>66</v>
      </c>
      <c r="F125" s="153"/>
      <c r="G125" s="43"/>
      <c r="H125" s="61"/>
      <c r="I125" s="62"/>
      <c r="K125" s="26"/>
    </row>
    <row r="126" spans="1:11" ht="23.25" customHeight="1" x14ac:dyDescent="0.25">
      <c r="A126" s="77">
        <v>12</v>
      </c>
      <c r="B126" s="77">
        <f t="shared" si="0"/>
        <v>0</v>
      </c>
      <c r="C126" s="48" t="s">
        <v>67</v>
      </c>
      <c r="E126" s="135" t="s">
        <v>68</v>
      </c>
      <c r="F126" s="153"/>
      <c r="G126" s="43"/>
      <c r="H126" s="61"/>
      <c r="I126" s="62"/>
      <c r="K126" s="26"/>
    </row>
    <row r="127" spans="1:11" ht="23.25" customHeight="1" x14ac:dyDescent="0.25">
      <c r="A127" s="77">
        <v>12</v>
      </c>
      <c r="B127" s="77">
        <f t="shared" si="0"/>
        <v>0</v>
      </c>
      <c r="C127" s="48" t="s">
        <v>69</v>
      </c>
      <c r="E127" s="135" t="s">
        <v>70</v>
      </c>
      <c r="F127" s="153"/>
      <c r="G127" s="43"/>
      <c r="H127" s="61"/>
      <c r="I127" s="62"/>
      <c r="K127" s="26"/>
    </row>
    <row r="128" spans="1:11" ht="45.95" customHeight="1" x14ac:dyDescent="0.25">
      <c r="A128" s="77">
        <v>12</v>
      </c>
      <c r="B128" s="77">
        <f t="shared" si="0"/>
        <v>0</v>
      </c>
      <c r="C128" s="48" t="s">
        <v>71</v>
      </c>
      <c r="E128" s="135" t="s">
        <v>72</v>
      </c>
      <c r="F128" s="153"/>
      <c r="G128" s="43"/>
      <c r="H128" s="61"/>
      <c r="I128" s="62"/>
      <c r="K128" s="26"/>
    </row>
    <row r="129" spans="1:11" ht="34.5" customHeight="1" x14ac:dyDescent="0.25">
      <c r="A129" s="77">
        <v>12</v>
      </c>
      <c r="B129" s="77">
        <f t="shared" si="0"/>
        <v>0</v>
      </c>
      <c r="C129" s="48" t="s">
        <v>73</v>
      </c>
      <c r="E129" s="135" t="s">
        <v>74</v>
      </c>
      <c r="F129" s="153"/>
      <c r="G129" s="43"/>
      <c r="H129" s="61"/>
      <c r="I129" s="62"/>
      <c r="K129" s="26"/>
    </row>
    <row r="130" spans="1:11" ht="24" customHeight="1" x14ac:dyDescent="0.25">
      <c r="A130" s="77">
        <v>12</v>
      </c>
      <c r="B130" s="77">
        <f t="shared" si="0"/>
        <v>0</v>
      </c>
      <c r="C130" s="48" t="s">
        <v>75</v>
      </c>
      <c r="E130" s="135" t="s">
        <v>76</v>
      </c>
      <c r="F130" s="153"/>
      <c r="G130" s="43"/>
      <c r="H130" s="61"/>
      <c r="I130" s="62"/>
      <c r="K130" s="26"/>
    </row>
    <row r="131" spans="1:11" ht="24" customHeight="1" x14ac:dyDescent="0.25">
      <c r="A131" s="77">
        <v>12</v>
      </c>
      <c r="B131" s="77">
        <f t="shared" si="0"/>
        <v>0</v>
      </c>
      <c r="C131" s="48" t="s">
        <v>77</v>
      </c>
      <c r="D131" s="48"/>
      <c r="E131" s="135" t="s">
        <v>78</v>
      </c>
      <c r="F131" s="153"/>
      <c r="G131" s="43"/>
      <c r="H131" s="61"/>
      <c r="I131" s="62"/>
      <c r="K131" s="26"/>
    </row>
    <row r="132" spans="1:11" ht="24" customHeight="1" x14ac:dyDescent="0.25">
      <c r="A132" s="77">
        <v>12</v>
      </c>
      <c r="B132" s="77">
        <f t="shared" si="0"/>
        <v>0</v>
      </c>
      <c r="C132" s="48" t="s">
        <v>79</v>
      </c>
      <c r="D132" s="48"/>
      <c r="E132" s="135" t="s">
        <v>80</v>
      </c>
      <c r="F132" s="153"/>
      <c r="G132" s="43"/>
      <c r="H132" s="61"/>
      <c r="I132" s="62"/>
      <c r="K132" s="26"/>
    </row>
    <row r="133" spans="1:11" ht="24" customHeight="1" x14ac:dyDescent="0.25">
      <c r="A133" s="77">
        <v>12</v>
      </c>
      <c r="B133" s="77">
        <f t="shared" si="0"/>
        <v>0</v>
      </c>
      <c r="C133" s="48" t="s">
        <v>81</v>
      </c>
      <c r="D133" s="48"/>
      <c r="E133" s="135" t="s">
        <v>82</v>
      </c>
      <c r="F133" s="153"/>
      <c r="G133" s="43"/>
      <c r="H133" s="61"/>
      <c r="I133" s="62"/>
      <c r="K133" s="26"/>
    </row>
    <row r="134" spans="1:11" ht="24" customHeight="1" x14ac:dyDescent="0.25">
      <c r="A134" s="77">
        <v>12</v>
      </c>
      <c r="B134" s="77">
        <f t="shared" si="0"/>
        <v>0</v>
      </c>
      <c r="C134" s="48" t="s">
        <v>83</v>
      </c>
      <c r="D134" s="48"/>
      <c r="E134" s="135" t="s">
        <v>84</v>
      </c>
      <c r="F134" s="153"/>
      <c r="G134" s="43"/>
      <c r="H134" s="61"/>
      <c r="I134" s="62"/>
      <c r="K134" s="26"/>
    </row>
    <row r="135" spans="1:11" ht="12" customHeight="1" x14ac:dyDescent="0.25">
      <c r="E135" s="27"/>
      <c r="K135" s="26"/>
    </row>
    <row r="136" spans="1:11" x14ac:dyDescent="0.25">
      <c r="A136" s="77">
        <v>13</v>
      </c>
      <c r="B136" s="77">
        <f>IF($K$34="Oui","",J136)</f>
        <v>0</v>
      </c>
      <c r="C136" s="48" t="s">
        <v>332</v>
      </c>
      <c r="E136" s="17" t="s">
        <v>332</v>
      </c>
      <c r="J136" s="64"/>
      <c r="K136" s="26"/>
    </row>
    <row r="137" spans="1:11" ht="2.1" customHeight="1" x14ac:dyDescent="0.25">
      <c r="E137" s="17"/>
      <c r="J137" s="63"/>
      <c r="K137" s="26"/>
    </row>
    <row r="138" spans="1:11" ht="22.5" customHeight="1" x14ac:dyDescent="0.25">
      <c r="A138" s="77">
        <v>13</v>
      </c>
      <c r="B138" s="77" t="str">
        <f>IF(J136="Autre (veuillez préciser)",J138,"")</f>
        <v/>
      </c>
      <c r="C138" s="48" t="s">
        <v>333</v>
      </c>
      <c r="E138" s="165" t="s">
        <v>85</v>
      </c>
      <c r="F138" s="166"/>
      <c r="G138" s="166"/>
      <c r="H138" s="166"/>
      <c r="I138" s="166"/>
      <c r="J138" s="111"/>
      <c r="K138" s="112"/>
    </row>
    <row r="139" spans="1:11" ht="22.5" customHeight="1" x14ac:dyDescent="0.25">
      <c r="E139" s="30"/>
      <c r="F139" s="63"/>
      <c r="G139" s="63"/>
      <c r="H139" s="63"/>
      <c r="I139" s="63"/>
      <c r="J139" s="113"/>
      <c r="K139" s="114"/>
    </row>
    <row r="140" spans="1:11" ht="22.5" customHeight="1" x14ac:dyDescent="0.25">
      <c r="E140" s="30"/>
      <c r="F140" s="63"/>
      <c r="G140" s="63"/>
      <c r="H140" s="63"/>
      <c r="I140" s="63"/>
      <c r="J140" s="113"/>
      <c r="K140" s="114"/>
    </row>
    <row r="141" spans="1:11" ht="22.5" customHeight="1" x14ac:dyDescent="0.25">
      <c r="E141" s="30"/>
      <c r="F141" s="63"/>
      <c r="G141" s="63"/>
      <c r="H141" s="63"/>
      <c r="I141" s="63"/>
      <c r="J141" s="115"/>
      <c r="K141" s="116"/>
    </row>
    <row r="142" spans="1:11" ht="12" customHeight="1" x14ac:dyDescent="0.25">
      <c r="E142" s="27"/>
      <c r="K142" s="26"/>
    </row>
    <row r="143" spans="1:11" x14ac:dyDescent="0.25">
      <c r="E143" s="17" t="s">
        <v>86</v>
      </c>
      <c r="K143" s="26"/>
    </row>
    <row r="144" spans="1:11" x14ac:dyDescent="0.25">
      <c r="E144" s="17" t="s">
        <v>334</v>
      </c>
      <c r="K144" s="26"/>
    </row>
    <row r="145" spans="1:17" ht="2.1" customHeight="1" x14ac:dyDescent="0.25">
      <c r="E145" s="17"/>
      <c r="K145" s="26"/>
    </row>
    <row r="146" spans="1:17" s="35" customFormat="1" ht="28.5" customHeight="1" x14ac:dyDescent="0.25">
      <c r="A146" s="78">
        <v>14</v>
      </c>
      <c r="B146" s="78" t="b">
        <f>E146</f>
        <v>0</v>
      </c>
      <c r="C146" s="47" t="s">
        <v>87</v>
      </c>
      <c r="D146" s="106"/>
      <c r="E146" s="93" t="b">
        <v>0</v>
      </c>
      <c r="F146" s="133" t="s">
        <v>335</v>
      </c>
      <c r="G146" s="133"/>
      <c r="H146" s="133"/>
      <c r="I146" s="133"/>
      <c r="J146" s="133"/>
      <c r="K146" s="134"/>
      <c r="Q146" s="51"/>
    </row>
    <row r="147" spans="1:17" s="35" customFormat="1" ht="28.5" customHeight="1" x14ac:dyDescent="0.25">
      <c r="A147" s="78">
        <v>14</v>
      </c>
      <c r="B147" s="78" t="b">
        <f t="shared" ref="B147:B156" si="1">E147</f>
        <v>0</v>
      </c>
      <c r="C147" s="48" t="s">
        <v>88</v>
      </c>
      <c r="D147" s="106"/>
      <c r="E147" s="93" t="b">
        <v>0</v>
      </c>
      <c r="F147" s="133" t="s">
        <v>89</v>
      </c>
      <c r="G147" s="133"/>
      <c r="H147" s="133"/>
      <c r="I147" s="133"/>
      <c r="J147" s="133"/>
      <c r="K147" s="134"/>
    </row>
    <row r="148" spans="1:17" s="35" customFormat="1" ht="39.75" customHeight="1" x14ac:dyDescent="0.25">
      <c r="A148" s="78">
        <v>14</v>
      </c>
      <c r="B148" s="78" t="b">
        <f t="shared" si="1"/>
        <v>0</v>
      </c>
      <c r="C148" s="48" t="s">
        <v>90</v>
      </c>
      <c r="D148" s="106"/>
      <c r="E148" s="93" t="b">
        <v>0</v>
      </c>
      <c r="F148" s="133" t="s">
        <v>345</v>
      </c>
      <c r="G148" s="133"/>
      <c r="H148" s="133"/>
      <c r="I148" s="133"/>
      <c r="J148" s="133"/>
      <c r="K148" s="134"/>
    </row>
    <row r="149" spans="1:17" s="35" customFormat="1" ht="16.5" customHeight="1" x14ac:dyDescent="0.25">
      <c r="A149" s="78">
        <v>14</v>
      </c>
      <c r="B149" s="78" t="b">
        <f t="shared" si="1"/>
        <v>0</v>
      </c>
      <c r="C149" s="48" t="s">
        <v>91</v>
      </c>
      <c r="D149" s="106"/>
      <c r="E149" s="93" t="b">
        <v>0</v>
      </c>
      <c r="F149" s="133" t="s">
        <v>92</v>
      </c>
      <c r="G149" s="133"/>
      <c r="H149" s="133"/>
      <c r="I149" s="133"/>
      <c r="J149" s="133"/>
      <c r="K149" s="134"/>
    </row>
    <row r="150" spans="1:17" s="35" customFormat="1" ht="28.5" customHeight="1" x14ac:dyDescent="0.25">
      <c r="A150" s="78">
        <v>14</v>
      </c>
      <c r="B150" s="78" t="b">
        <f t="shared" si="1"/>
        <v>0</v>
      </c>
      <c r="C150" s="48" t="s">
        <v>93</v>
      </c>
      <c r="D150" s="106"/>
      <c r="E150" s="93" t="b">
        <v>0</v>
      </c>
      <c r="F150" s="133" t="s">
        <v>94</v>
      </c>
      <c r="G150" s="133"/>
      <c r="H150" s="133"/>
      <c r="I150" s="133"/>
      <c r="J150" s="133"/>
      <c r="K150" s="134"/>
    </row>
    <row r="151" spans="1:17" s="35" customFormat="1" ht="16.5" customHeight="1" x14ac:dyDescent="0.25">
      <c r="A151" s="78">
        <v>14</v>
      </c>
      <c r="B151" s="78" t="b">
        <f t="shared" si="1"/>
        <v>0</v>
      </c>
      <c r="C151" s="48" t="s">
        <v>95</v>
      </c>
      <c r="D151" s="106"/>
      <c r="E151" s="93" t="b">
        <v>0</v>
      </c>
      <c r="F151" s="133" t="s">
        <v>96</v>
      </c>
      <c r="G151" s="133"/>
      <c r="H151" s="133"/>
      <c r="I151" s="133"/>
      <c r="J151" s="133"/>
      <c r="K151" s="134"/>
    </row>
    <row r="152" spans="1:17" s="35" customFormat="1" ht="16.5" customHeight="1" x14ac:dyDescent="0.25">
      <c r="A152" s="78">
        <v>14</v>
      </c>
      <c r="B152" s="78" t="b">
        <f t="shared" si="1"/>
        <v>0</v>
      </c>
      <c r="C152" s="48" t="s">
        <v>97</v>
      </c>
      <c r="D152" s="106"/>
      <c r="E152" s="93" t="b">
        <v>0</v>
      </c>
      <c r="F152" s="133" t="s">
        <v>98</v>
      </c>
      <c r="G152" s="133"/>
      <c r="H152" s="133"/>
      <c r="I152" s="133"/>
      <c r="J152" s="133"/>
      <c r="K152" s="134"/>
    </row>
    <row r="153" spans="1:17" s="35" customFormat="1" ht="16.5" customHeight="1" x14ac:dyDescent="0.25">
      <c r="A153" s="78">
        <v>14</v>
      </c>
      <c r="B153" s="78" t="b">
        <f t="shared" si="1"/>
        <v>0</v>
      </c>
      <c r="C153" s="48" t="s">
        <v>99</v>
      </c>
      <c r="D153" s="106"/>
      <c r="E153" s="93" t="b">
        <v>0</v>
      </c>
      <c r="F153" s="133" t="s">
        <v>100</v>
      </c>
      <c r="G153" s="133"/>
      <c r="H153" s="133"/>
      <c r="I153" s="133"/>
      <c r="J153" s="133"/>
      <c r="K153" s="134"/>
    </row>
    <row r="154" spans="1:17" s="35" customFormat="1" ht="16.5" customHeight="1" x14ac:dyDescent="0.25">
      <c r="A154" s="78">
        <v>14</v>
      </c>
      <c r="B154" s="78" t="b">
        <f t="shared" si="1"/>
        <v>0</v>
      </c>
      <c r="C154" s="48" t="s">
        <v>101</v>
      </c>
      <c r="D154" s="106"/>
      <c r="E154" s="93" t="b">
        <v>0</v>
      </c>
      <c r="F154" s="133" t="s">
        <v>102</v>
      </c>
      <c r="G154" s="133"/>
      <c r="H154" s="133"/>
      <c r="I154" s="133"/>
      <c r="J154" s="133"/>
      <c r="K154" s="134"/>
    </row>
    <row r="155" spans="1:17" s="35" customFormat="1" ht="16.5" customHeight="1" x14ac:dyDescent="0.25">
      <c r="A155" s="78">
        <v>14</v>
      </c>
      <c r="B155" s="78" t="b">
        <f t="shared" si="1"/>
        <v>0</v>
      </c>
      <c r="C155" s="48" t="s">
        <v>103</v>
      </c>
      <c r="D155" s="106"/>
      <c r="E155" s="93" t="b">
        <v>0</v>
      </c>
      <c r="F155" s="133" t="s">
        <v>104</v>
      </c>
      <c r="G155" s="133"/>
      <c r="H155" s="133"/>
      <c r="I155" s="133"/>
      <c r="J155" s="133"/>
      <c r="K155" s="134"/>
    </row>
    <row r="156" spans="1:17" s="35" customFormat="1" ht="25.15" customHeight="1" x14ac:dyDescent="0.25">
      <c r="A156" s="78">
        <v>14</v>
      </c>
      <c r="B156" s="78" t="b">
        <f t="shared" si="1"/>
        <v>0</v>
      </c>
      <c r="C156" s="48" t="s">
        <v>105</v>
      </c>
      <c r="D156" s="106"/>
      <c r="E156" s="93" t="b">
        <v>0</v>
      </c>
      <c r="F156" s="133" t="s">
        <v>106</v>
      </c>
      <c r="G156" s="133"/>
      <c r="H156" s="133"/>
      <c r="I156" s="133"/>
      <c r="J156" s="133"/>
      <c r="K156" s="134"/>
    </row>
    <row r="157" spans="1:17" ht="10.5" customHeight="1" x14ac:dyDescent="0.25">
      <c r="E157" s="32"/>
      <c r="F157" s="33"/>
      <c r="G157" s="33"/>
      <c r="H157" s="33"/>
      <c r="I157" s="33"/>
      <c r="J157" s="33"/>
      <c r="K157" s="34"/>
    </row>
    <row r="158" spans="1:17" ht="25.5" customHeight="1" x14ac:dyDescent="0.25">
      <c r="A158" s="78"/>
      <c r="B158" s="78"/>
      <c r="C158" s="47"/>
      <c r="E158" s="99" t="s">
        <v>107</v>
      </c>
      <c r="F158" s="96"/>
      <c r="G158" s="96"/>
      <c r="H158" s="96"/>
      <c r="I158" s="96"/>
      <c r="J158" s="96"/>
      <c r="K158" s="97"/>
    </row>
    <row r="159" spans="1:17" x14ac:dyDescent="0.25">
      <c r="A159" s="78">
        <v>15</v>
      </c>
      <c r="B159" s="77">
        <f>IF($K$34="Oui","",K159)</f>
        <v>0</v>
      </c>
      <c r="C159" s="48" t="s">
        <v>108</v>
      </c>
      <c r="E159" s="17" t="s">
        <v>109</v>
      </c>
      <c r="K159" s="46"/>
    </row>
    <row r="160" spans="1:17" ht="2.1" customHeight="1" x14ac:dyDescent="0.25">
      <c r="E160" s="17"/>
      <c r="K160" s="31"/>
    </row>
    <row r="161" spans="1:11" ht="12.75" customHeight="1" x14ac:dyDescent="0.25">
      <c r="E161" s="22" t="s">
        <v>110</v>
      </c>
      <c r="K161" s="26"/>
    </row>
    <row r="162" spans="1:11" ht="12" customHeight="1" x14ac:dyDescent="0.25">
      <c r="E162" s="27"/>
      <c r="K162" s="26"/>
    </row>
    <row r="163" spans="1:11" x14ac:dyDescent="0.25">
      <c r="E163" s="17" t="s">
        <v>111</v>
      </c>
      <c r="K163" s="46"/>
    </row>
    <row r="164" spans="1:11" ht="1.5" customHeight="1" x14ac:dyDescent="0.25">
      <c r="A164" s="77">
        <v>16</v>
      </c>
      <c r="B164" s="77">
        <f>IF($K$34="Oui","",K163)</f>
        <v>0</v>
      </c>
      <c r="C164" s="52" t="s">
        <v>112</v>
      </c>
      <c r="E164" s="50">
        <v>1</v>
      </c>
      <c r="K164" s="95"/>
    </row>
    <row r="165" spans="1:11" ht="2.1" customHeight="1" x14ac:dyDescent="0.25">
      <c r="E165" s="17"/>
      <c r="K165" s="94"/>
    </row>
    <row r="166" spans="1:11" ht="12.75" customHeight="1" x14ac:dyDescent="0.25">
      <c r="E166" s="22" t="s">
        <v>113</v>
      </c>
      <c r="K166" s="95"/>
    </row>
    <row r="167" spans="1:11" ht="12" customHeight="1" x14ac:dyDescent="0.25">
      <c r="B167" s="77">
        <v>1</v>
      </c>
      <c r="E167" s="27"/>
      <c r="K167" s="26"/>
    </row>
    <row r="168" spans="1:11" x14ac:dyDescent="0.25">
      <c r="E168" s="17" t="s">
        <v>114</v>
      </c>
      <c r="K168" s="74">
        <v>1</v>
      </c>
    </row>
    <row r="169" spans="1:11" ht="13.5" customHeight="1" x14ac:dyDescent="0.25">
      <c r="E169" s="22" t="s">
        <v>115</v>
      </c>
      <c r="J169" s="172"/>
      <c r="K169" s="173"/>
    </row>
    <row r="170" spans="1:11" ht="2.1" customHeight="1" x14ac:dyDescent="0.25">
      <c r="E170" s="22"/>
      <c r="K170" s="26"/>
    </row>
    <row r="171" spans="1:11" x14ac:dyDescent="0.25">
      <c r="A171" s="77">
        <v>17</v>
      </c>
      <c r="B171" s="77">
        <f>IF($K$34="Oui","",J169)</f>
        <v>0</v>
      </c>
      <c r="C171" s="48" t="s">
        <v>116</v>
      </c>
      <c r="E171" s="22" t="s">
        <v>117</v>
      </c>
      <c r="K171" s="26"/>
    </row>
    <row r="172" spans="1:11" ht="12" customHeight="1" x14ac:dyDescent="0.25">
      <c r="E172" s="27"/>
      <c r="K172" s="26"/>
    </row>
    <row r="173" spans="1:11" x14ac:dyDescent="0.25">
      <c r="E173" s="17" t="s">
        <v>118</v>
      </c>
      <c r="K173" s="26"/>
    </row>
    <row r="174" spans="1:11" x14ac:dyDescent="0.25">
      <c r="E174" s="17" t="s">
        <v>119</v>
      </c>
      <c r="K174" s="26"/>
    </row>
    <row r="175" spans="1:11" x14ac:dyDescent="0.25">
      <c r="E175" s="17" t="s">
        <v>120</v>
      </c>
      <c r="K175" s="26"/>
    </row>
    <row r="176" spans="1:11" ht="2.1" customHeight="1" x14ac:dyDescent="0.25">
      <c r="E176" s="17"/>
      <c r="K176" s="26"/>
    </row>
    <row r="177" spans="1:11" ht="12.75" customHeight="1" x14ac:dyDescent="0.25">
      <c r="E177" s="22" t="s">
        <v>308</v>
      </c>
      <c r="K177" s="26"/>
    </row>
    <row r="178" spans="1:11" ht="2.1" customHeight="1" x14ac:dyDescent="0.25">
      <c r="E178" s="27"/>
      <c r="K178" s="26"/>
    </row>
    <row r="179" spans="1:11" ht="46.5" customHeight="1" x14ac:dyDescent="0.25">
      <c r="E179" s="27"/>
      <c r="G179" s="29" t="s">
        <v>314</v>
      </c>
      <c r="H179" s="29" t="s">
        <v>121</v>
      </c>
      <c r="K179" s="26"/>
    </row>
    <row r="180" spans="1:11" ht="27" customHeight="1" x14ac:dyDescent="0.25">
      <c r="A180" s="77">
        <v>18</v>
      </c>
      <c r="B180" s="77">
        <f>IF(K34="Oui","",IF(OR(G180&lt;&gt;"",G181&lt;&gt;"",G182&lt;&gt;""),1,0))</f>
        <v>0</v>
      </c>
      <c r="C180" s="48" t="s">
        <v>122</v>
      </c>
      <c r="E180" s="135" t="s">
        <v>123</v>
      </c>
      <c r="F180" s="136"/>
      <c r="G180" s="43"/>
      <c r="H180" s="43"/>
      <c r="K180" s="26"/>
    </row>
    <row r="181" spans="1:11" ht="27" customHeight="1" x14ac:dyDescent="0.25">
      <c r="A181" s="77">
        <v>18</v>
      </c>
      <c r="B181" s="77">
        <f>IF(K34="Oui","",IF(OR(G180&lt;&gt;"",G181&lt;&gt;"",G182&lt;&gt;""),1,0))</f>
        <v>0</v>
      </c>
      <c r="C181" s="48" t="s">
        <v>124</v>
      </c>
      <c r="E181" s="135" t="s">
        <v>125</v>
      </c>
      <c r="F181" s="136"/>
      <c r="G181" s="43"/>
      <c r="H181" s="43"/>
      <c r="K181" s="26"/>
    </row>
    <row r="182" spans="1:11" ht="27" customHeight="1" x14ac:dyDescent="0.25">
      <c r="A182" s="77">
        <v>18</v>
      </c>
      <c r="B182" s="77">
        <f>IF(K34="Oui","",IF(OR(G180&lt;&gt;"",G181&lt;&gt;"",G182&lt;&gt;""),1,0))</f>
        <v>0</v>
      </c>
      <c r="C182" s="48" t="s">
        <v>126</v>
      </c>
      <c r="E182" s="135" t="s">
        <v>127</v>
      </c>
      <c r="F182" s="136"/>
      <c r="G182" s="43"/>
      <c r="H182" s="43"/>
      <c r="K182" s="26"/>
    </row>
    <row r="183" spans="1:11" ht="12" customHeight="1" x14ac:dyDescent="0.25">
      <c r="E183" s="27"/>
      <c r="K183" s="26"/>
    </row>
    <row r="184" spans="1:11" x14ac:dyDescent="0.25">
      <c r="E184" s="17" t="s">
        <v>128</v>
      </c>
      <c r="K184" s="26"/>
    </row>
    <row r="185" spans="1:11" x14ac:dyDescent="0.25">
      <c r="E185" s="17" t="s">
        <v>129</v>
      </c>
      <c r="K185" s="26"/>
    </row>
    <row r="186" spans="1:11" ht="2.1" customHeight="1" x14ac:dyDescent="0.25">
      <c r="E186" s="17"/>
      <c r="K186" s="26"/>
    </row>
    <row r="187" spans="1:11" ht="12.75" customHeight="1" x14ac:dyDescent="0.25">
      <c r="E187" s="22" t="s">
        <v>308</v>
      </c>
      <c r="K187" s="26"/>
    </row>
    <row r="188" spans="1:11" ht="2.1" customHeight="1" x14ac:dyDescent="0.25">
      <c r="E188" s="27"/>
      <c r="K188" s="26"/>
    </row>
    <row r="189" spans="1:11" ht="27" customHeight="1" x14ac:dyDescent="0.25">
      <c r="A189" s="77">
        <v>19</v>
      </c>
      <c r="B189" s="77">
        <f>IF(K34="Oui","",IF(OR(G189&lt;&gt;"",G190&lt;&gt;"",G191&lt;&gt;"",G192&lt;&gt;""),1,0))</f>
        <v>0</v>
      </c>
      <c r="C189" s="48" t="s">
        <v>130</v>
      </c>
      <c r="E189" s="135" t="s">
        <v>131</v>
      </c>
      <c r="F189" s="136"/>
      <c r="G189" s="43"/>
      <c r="K189" s="26"/>
    </row>
    <row r="190" spans="1:11" ht="27" customHeight="1" x14ac:dyDescent="0.25">
      <c r="A190" s="77">
        <v>19</v>
      </c>
      <c r="B190" s="77">
        <f>IF(K34="Oui","",IF(OR(G189&lt;&gt;"",G190&lt;&gt;"",G191&lt;&gt;"",G192&lt;&gt;""),1,0))</f>
        <v>0</v>
      </c>
      <c r="C190" s="48" t="s">
        <v>132</v>
      </c>
      <c r="E190" s="135" t="s">
        <v>133</v>
      </c>
      <c r="F190" s="136"/>
      <c r="G190" s="43"/>
      <c r="K190" s="26"/>
    </row>
    <row r="191" spans="1:11" ht="27" customHeight="1" x14ac:dyDescent="0.25">
      <c r="A191" s="77">
        <v>19</v>
      </c>
      <c r="B191" s="77">
        <f>IF(K34="Oui","",IF(OR(G189&lt;&gt;"",G190&lt;&gt;"",G191&lt;&gt;"",G192&lt;&gt;""),1,0))</f>
        <v>0</v>
      </c>
      <c r="C191" s="48" t="s">
        <v>134</v>
      </c>
      <c r="E191" s="157" t="s">
        <v>135</v>
      </c>
      <c r="F191" s="158"/>
      <c r="G191" s="43"/>
      <c r="K191" s="26"/>
    </row>
    <row r="192" spans="1:11" ht="27" customHeight="1" x14ac:dyDescent="0.25">
      <c r="A192" s="77">
        <v>19</v>
      </c>
      <c r="B192" s="77">
        <f>IF(K34="Oui","",IF(OR(G189&lt;&gt;"",G190&lt;&gt;"",G191&lt;&gt;"",G192&lt;&gt;""),1,0))</f>
        <v>0</v>
      </c>
      <c r="C192" s="48" t="s">
        <v>136</v>
      </c>
      <c r="E192" s="135" t="s">
        <v>137</v>
      </c>
      <c r="F192" s="136"/>
      <c r="G192" s="43"/>
      <c r="K192" s="26"/>
    </row>
    <row r="193" spans="1:11" ht="10.5" customHeight="1" x14ac:dyDescent="0.25">
      <c r="E193" s="32"/>
      <c r="F193" s="33"/>
      <c r="G193" s="33"/>
      <c r="H193" s="33"/>
      <c r="I193" s="33"/>
      <c r="J193" s="33"/>
      <c r="K193" s="34"/>
    </row>
    <row r="194" spans="1:11" ht="19.5" customHeight="1" x14ac:dyDescent="0.25">
      <c r="E194" s="98"/>
      <c r="F194" s="98"/>
      <c r="G194" s="98"/>
      <c r="H194" s="98"/>
      <c r="I194" s="98"/>
      <c r="J194" s="98"/>
      <c r="K194" s="98"/>
    </row>
    <row r="195" spans="1:11" ht="24" customHeight="1" x14ac:dyDescent="0.25">
      <c r="E195" s="154" t="s">
        <v>138</v>
      </c>
      <c r="F195" s="155"/>
      <c r="G195" s="155"/>
      <c r="H195" s="155"/>
      <c r="I195" s="155"/>
      <c r="J195" s="155"/>
      <c r="K195" s="156"/>
    </row>
    <row r="196" spans="1:11" ht="10.5" customHeight="1" x14ac:dyDescent="0.25">
      <c r="E196" s="27"/>
      <c r="K196" s="26"/>
    </row>
    <row r="197" spans="1:11" x14ac:dyDescent="0.25">
      <c r="E197" s="17" t="s">
        <v>139</v>
      </c>
      <c r="K197" s="26"/>
    </row>
    <row r="198" spans="1:11" ht="2.1" customHeight="1" x14ac:dyDescent="0.25">
      <c r="E198" s="17"/>
      <c r="K198" s="26"/>
    </row>
    <row r="199" spans="1:11" x14ac:dyDescent="0.25">
      <c r="E199" s="22" t="s">
        <v>308</v>
      </c>
      <c r="K199" s="26"/>
    </row>
    <row r="200" spans="1:11" ht="2.1" customHeight="1" x14ac:dyDescent="0.25">
      <c r="E200" s="27"/>
      <c r="K200" s="26"/>
    </row>
    <row r="201" spans="1:11" ht="27" customHeight="1" x14ac:dyDescent="0.25">
      <c r="A201" s="77">
        <v>20</v>
      </c>
      <c r="B201" s="77">
        <f>IF(K34="Oui","",IF(OR(G201&lt;&gt;"",G202&lt;&gt;"",G203&lt;&gt;"",G204&lt;&gt;"",G205&lt;&gt;""),1,0))</f>
        <v>0</v>
      </c>
      <c r="C201" s="48" t="s">
        <v>140</v>
      </c>
      <c r="E201" s="157" t="s">
        <v>141</v>
      </c>
      <c r="F201" s="158"/>
      <c r="G201" s="43"/>
      <c r="K201" s="26"/>
    </row>
    <row r="202" spans="1:11" ht="27" customHeight="1" x14ac:dyDescent="0.25">
      <c r="A202" s="77">
        <v>20</v>
      </c>
      <c r="B202" s="77">
        <f>IF(K34="Oui","",IF(OR(G201&lt;&gt;"",G202&lt;&gt;"",G203&lt;&gt;"",G204&lt;&gt;"",G205&lt;&gt;""),1,0))</f>
        <v>0</v>
      </c>
      <c r="C202" s="48" t="s">
        <v>142</v>
      </c>
      <c r="E202" s="135" t="s">
        <v>143</v>
      </c>
      <c r="F202" s="136"/>
      <c r="G202" s="43"/>
      <c r="K202" s="26"/>
    </row>
    <row r="203" spans="1:11" ht="27" customHeight="1" x14ac:dyDescent="0.25">
      <c r="A203" s="77">
        <v>20</v>
      </c>
      <c r="B203" s="77">
        <f>IF(K34="Oui","",IF(OR(G201&lt;&gt;"",G202&lt;&gt;"",G203&lt;&gt;"",G204&lt;&gt;"",G205&lt;&gt;""),1,0))</f>
        <v>0</v>
      </c>
      <c r="C203" s="48" t="s">
        <v>310</v>
      </c>
      <c r="E203" s="135" t="s">
        <v>144</v>
      </c>
      <c r="F203" s="136"/>
      <c r="G203" s="43"/>
      <c r="K203" s="26"/>
    </row>
    <row r="204" spans="1:11" ht="27" customHeight="1" x14ac:dyDescent="0.25">
      <c r="A204" s="77">
        <v>20</v>
      </c>
      <c r="B204" s="77">
        <f>IF(K34="Oui","",IF(OR(G201&lt;&gt;"",G202&lt;&gt;"",G203&lt;&gt;"",G204&lt;&gt;"",G205&lt;&gt;""),1,0))</f>
        <v>0</v>
      </c>
      <c r="C204" s="48" t="s">
        <v>145</v>
      </c>
      <c r="E204" s="135" t="s">
        <v>146</v>
      </c>
      <c r="F204" s="136"/>
      <c r="G204" s="43"/>
      <c r="K204" s="26"/>
    </row>
    <row r="205" spans="1:11" ht="36" customHeight="1" x14ac:dyDescent="0.25">
      <c r="A205" s="77">
        <v>20</v>
      </c>
      <c r="B205" s="77">
        <f>IF(K34="Oui","",IF(OR(G201&lt;&gt;"",G202&lt;&gt;"",G203&lt;&gt;"",G204&lt;&gt;"",G205&lt;&gt;""),1,0))</f>
        <v>0</v>
      </c>
      <c r="C205" s="48" t="s">
        <v>147</v>
      </c>
      <c r="E205" s="135" t="s">
        <v>148</v>
      </c>
      <c r="F205" s="136"/>
      <c r="G205" s="43"/>
      <c r="K205" s="26"/>
    </row>
    <row r="206" spans="1:11" ht="10.5" customHeight="1" x14ac:dyDescent="0.25">
      <c r="E206" s="32"/>
      <c r="F206" s="33"/>
      <c r="G206" s="33"/>
      <c r="H206" s="33"/>
      <c r="I206" s="33"/>
      <c r="J206" s="33"/>
      <c r="K206" s="34"/>
    </row>
    <row r="207" spans="1:11" ht="19.5" customHeight="1" x14ac:dyDescent="0.25"/>
    <row r="208" spans="1:11" ht="24" customHeight="1" x14ac:dyDescent="0.25">
      <c r="E208" s="137" t="s">
        <v>149</v>
      </c>
      <c r="F208" s="138"/>
      <c r="G208" s="138"/>
      <c r="H208" s="138"/>
      <c r="I208" s="138"/>
      <c r="J208" s="138"/>
      <c r="K208" s="139"/>
    </row>
    <row r="209" spans="1:11" ht="10.5" customHeight="1" x14ac:dyDescent="0.25">
      <c r="E209" s="27"/>
      <c r="K209" s="26"/>
    </row>
    <row r="210" spans="1:11" x14ac:dyDescent="0.25">
      <c r="E210" s="17" t="s">
        <v>346</v>
      </c>
      <c r="K210" s="26"/>
    </row>
    <row r="211" spans="1:11" x14ac:dyDescent="0.25">
      <c r="A211" s="77">
        <v>21</v>
      </c>
      <c r="B211" s="77">
        <f>K211</f>
        <v>0</v>
      </c>
      <c r="C211" s="48" t="s">
        <v>150</v>
      </c>
      <c r="E211" s="17" t="s">
        <v>151</v>
      </c>
      <c r="K211" s="46"/>
    </row>
    <row r="212" spans="1:11" ht="2.1" customHeight="1" x14ac:dyDescent="0.25">
      <c r="E212" s="27"/>
      <c r="K212" s="26"/>
    </row>
    <row r="213" spans="1:11" ht="12.75" customHeight="1" x14ac:dyDescent="0.25">
      <c r="E213" s="22" t="s">
        <v>152</v>
      </c>
      <c r="K213" s="26"/>
    </row>
    <row r="214" spans="1:11" ht="12" customHeight="1" x14ac:dyDescent="0.25">
      <c r="E214" s="27"/>
      <c r="K214" s="26"/>
    </row>
    <row r="215" spans="1:11" x14ac:dyDescent="0.25">
      <c r="A215" s="77" t="s">
        <v>153</v>
      </c>
      <c r="B215" s="77" t="str">
        <f>IF(K211="Non",J215,"")</f>
        <v/>
      </c>
      <c r="C215" s="48" t="s">
        <v>154</v>
      </c>
      <c r="E215" s="17" t="s">
        <v>154</v>
      </c>
      <c r="H215" s="35"/>
      <c r="I215" s="35"/>
      <c r="J215" s="126"/>
      <c r="K215" s="121"/>
    </row>
    <row r="216" spans="1:11" x14ac:dyDescent="0.25">
      <c r="E216" s="17"/>
      <c r="H216" s="35"/>
      <c r="I216" s="35"/>
      <c r="J216" s="122"/>
      <c r="K216" s="123"/>
    </row>
    <row r="217" spans="1:11" x14ac:dyDescent="0.25">
      <c r="E217" s="17"/>
      <c r="H217" s="35"/>
      <c r="I217" s="35"/>
      <c r="J217" s="122"/>
      <c r="K217" s="123"/>
    </row>
    <row r="218" spans="1:11" x14ac:dyDescent="0.25">
      <c r="E218" s="17"/>
      <c r="H218" s="35"/>
      <c r="I218" s="35"/>
      <c r="J218" s="122"/>
      <c r="K218" s="123"/>
    </row>
    <row r="219" spans="1:11" x14ac:dyDescent="0.25">
      <c r="E219" s="17"/>
      <c r="H219" s="35"/>
      <c r="I219" s="35"/>
      <c r="J219" s="124"/>
      <c r="K219" s="125"/>
    </row>
    <row r="220" spans="1:11" ht="12" customHeight="1" x14ac:dyDescent="0.25">
      <c r="E220" s="27"/>
      <c r="K220" s="26"/>
    </row>
    <row r="221" spans="1:11" x14ac:dyDescent="0.25">
      <c r="A221" s="77">
        <v>22</v>
      </c>
      <c r="B221" s="77">
        <f>K221</f>
        <v>0</v>
      </c>
      <c r="C221" s="48" t="s">
        <v>155</v>
      </c>
      <c r="E221" s="17" t="s">
        <v>347</v>
      </c>
      <c r="K221" s="46"/>
    </row>
    <row r="222" spans="1:11" ht="2.1" customHeight="1" x14ac:dyDescent="0.25">
      <c r="E222" s="27"/>
      <c r="K222" s="26"/>
    </row>
    <row r="223" spans="1:11" ht="12.75" customHeight="1" x14ac:dyDescent="0.25">
      <c r="E223" s="22" t="s">
        <v>152</v>
      </c>
      <c r="K223" s="26"/>
    </row>
    <row r="224" spans="1:11" ht="12" customHeight="1" x14ac:dyDescent="0.25">
      <c r="E224" s="27"/>
      <c r="K224" s="26"/>
    </row>
    <row r="225" spans="1:11" x14ac:dyDescent="0.25">
      <c r="A225" s="77" t="s">
        <v>156</v>
      </c>
      <c r="B225" s="77" t="str">
        <f>IF(K221="Non",J225,"")</f>
        <v/>
      </c>
      <c r="C225" s="48" t="s">
        <v>157</v>
      </c>
      <c r="E225" s="17" t="s">
        <v>157</v>
      </c>
      <c r="H225" s="35"/>
      <c r="I225" s="35"/>
      <c r="J225" s="126"/>
      <c r="K225" s="121"/>
    </row>
    <row r="226" spans="1:11" x14ac:dyDescent="0.25">
      <c r="E226" s="17"/>
      <c r="H226" s="35"/>
      <c r="I226" s="35"/>
      <c r="J226" s="122"/>
      <c r="K226" s="123"/>
    </row>
    <row r="227" spans="1:11" x14ac:dyDescent="0.25">
      <c r="E227" s="17"/>
      <c r="H227" s="35"/>
      <c r="I227" s="35"/>
      <c r="J227" s="122"/>
      <c r="K227" s="123"/>
    </row>
    <row r="228" spans="1:11" x14ac:dyDescent="0.25">
      <c r="E228" s="17"/>
      <c r="H228" s="35"/>
      <c r="I228" s="35"/>
      <c r="J228" s="122"/>
      <c r="K228" s="123"/>
    </row>
    <row r="229" spans="1:11" x14ac:dyDescent="0.25">
      <c r="E229" s="17"/>
      <c r="H229" s="35"/>
      <c r="I229" s="35"/>
      <c r="J229" s="124"/>
      <c r="K229" s="125"/>
    </row>
    <row r="230" spans="1:11" ht="12" customHeight="1" x14ac:dyDescent="0.25">
      <c r="E230" s="27"/>
      <c r="K230" s="26"/>
    </row>
    <row r="231" spans="1:11" x14ac:dyDescent="0.25">
      <c r="E231" s="17" t="s">
        <v>158</v>
      </c>
      <c r="K231" s="26"/>
    </row>
    <row r="232" spans="1:11" x14ac:dyDescent="0.25">
      <c r="A232" s="77">
        <v>23</v>
      </c>
      <c r="B232" s="77">
        <f>K232</f>
        <v>0</v>
      </c>
      <c r="C232" s="48" t="s">
        <v>159</v>
      </c>
      <c r="E232" s="17" t="s">
        <v>160</v>
      </c>
      <c r="K232" s="46"/>
    </row>
    <row r="233" spans="1:11" ht="12" customHeight="1" x14ac:dyDescent="0.25">
      <c r="E233" s="27"/>
      <c r="K233" s="26"/>
    </row>
    <row r="234" spans="1:11" x14ac:dyDescent="0.25">
      <c r="E234" s="17" t="s">
        <v>161</v>
      </c>
      <c r="K234" s="26"/>
    </row>
    <row r="235" spans="1:11" x14ac:dyDescent="0.25">
      <c r="A235" s="77" t="s">
        <v>162</v>
      </c>
      <c r="C235" s="48" t="s">
        <v>309</v>
      </c>
      <c r="E235" s="17" t="s">
        <v>163</v>
      </c>
      <c r="J235" s="127"/>
      <c r="K235" s="128"/>
    </row>
    <row r="236" spans="1:11" x14ac:dyDescent="0.25">
      <c r="E236" s="17"/>
      <c r="J236" s="129"/>
      <c r="K236" s="130"/>
    </row>
    <row r="237" spans="1:11" x14ac:dyDescent="0.25">
      <c r="E237" s="17"/>
      <c r="J237" s="129"/>
      <c r="K237" s="130"/>
    </row>
    <row r="238" spans="1:11" x14ac:dyDescent="0.25">
      <c r="E238" s="17"/>
      <c r="J238" s="129"/>
      <c r="K238" s="130"/>
    </row>
    <row r="239" spans="1:11" x14ac:dyDescent="0.25">
      <c r="E239" s="17"/>
      <c r="J239" s="131"/>
      <c r="K239" s="132"/>
    </row>
    <row r="240" spans="1:11" ht="12" customHeight="1" x14ac:dyDescent="0.25">
      <c r="E240" s="150" t="str">
        <f>IF(K232="Non","→ Aller directement à la question 26 sans compléter les questions 24 et 25","")</f>
        <v/>
      </c>
      <c r="F240" s="151"/>
      <c r="G240" s="151"/>
      <c r="H240" s="151"/>
      <c r="I240" s="151"/>
      <c r="J240" s="151"/>
      <c r="K240" s="152"/>
    </row>
    <row r="241" spans="1:11" x14ac:dyDescent="0.25">
      <c r="E241" s="17" t="s">
        <v>164</v>
      </c>
      <c r="K241" s="26"/>
    </row>
    <row r="242" spans="1:11" x14ac:dyDescent="0.25">
      <c r="A242" s="77">
        <v>24</v>
      </c>
      <c r="B242" s="77">
        <f>K242</f>
        <v>0</v>
      </c>
      <c r="C242" s="48" t="s">
        <v>165</v>
      </c>
      <c r="E242" s="17" t="s">
        <v>166</v>
      </c>
      <c r="K242" s="46"/>
    </row>
    <row r="243" spans="1:11" ht="12" customHeight="1" x14ac:dyDescent="0.25">
      <c r="E243" s="27"/>
      <c r="K243" s="26"/>
    </row>
    <row r="244" spans="1:11" x14ac:dyDescent="0.25">
      <c r="E244" s="49" t="s">
        <v>167</v>
      </c>
      <c r="F244"/>
      <c r="G244"/>
      <c r="H244"/>
      <c r="I244"/>
      <c r="J244"/>
      <c r="K244" s="26"/>
    </row>
    <row r="245" spans="1:11" ht="2.1" customHeight="1" x14ac:dyDescent="0.25">
      <c r="E245" s="17"/>
      <c r="K245" s="26"/>
    </row>
    <row r="246" spans="1:11" ht="14.45" customHeight="1" x14ac:dyDescent="0.25">
      <c r="A246" s="77">
        <v>25</v>
      </c>
      <c r="B246" s="77" t="b">
        <f>E246</f>
        <v>0</v>
      </c>
      <c r="C246" s="48" t="s">
        <v>168</v>
      </c>
      <c r="E246" s="44" t="b">
        <v>0</v>
      </c>
      <c r="F246" s="36" t="s">
        <v>169</v>
      </c>
      <c r="G246" s="75"/>
      <c r="H246" s="75"/>
      <c r="I246" s="75"/>
      <c r="J246" s="75"/>
      <c r="K246" s="37"/>
    </row>
    <row r="247" spans="1:11" x14ac:dyDescent="0.25">
      <c r="A247" s="77">
        <v>25</v>
      </c>
      <c r="B247" s="77" t="b">
        <f t="shared" ref="B247:B248" si="2">E247</f>
        <v>0</v>
      </c>
      <c r="C247" s="48" t="s">
        <v>170</v>
      </c>
      <c r="E247" s="44" t="b">
        <v>0</v>
      </c>
      <c r="F247" s="36" t="s">
        <v>171</v>
      </c>
      <c r="G247" s="75"/>
      <c r="H247" s="75"/>
      <c r="I247" s="75"/>
      <c r="J247" s="75"/>
      <c r="K247" s="37"/>
    </row>
    <row r="248" spans="1:11" ht="14.45" customHeight="1" x14ac:dyDescent="0.25">
      <c r="A248" s="77">
        <v>25</v>
      </c>
      <c r="B248" s="77" t="b">
        <f t="shared" si="2"/>
        <v>0</v>
      </c>
      <c r="C248" s="48" t="s">
        <v>172</v>
      </c>
      <c r="E248" s="44" t="b">
        <v>0</v>
      </c>
      <c r="F248" s="36" t="s">
        <v>173</v>
      </c>
      <c r="G248" s="75"/>
      <c r="H248" s="75"/>
      <c r="I248" s="75"/>
      <c r="J248" s="75"/>
      <c r="K248" s="37"/>
    </row>
    <row r="249" spans="1:11" ht="14.45" customHeight="1" x14ac:dyDescent="0.25">
      <c r="A249" s="77">
        <v>25</v>
      </c>
      <c r="B249" s="77" t="b">
        <f>IF(E249=TRUE,0,E249)</f>
        <v>0</v>
      </c>
      <c r="C249" s="48" t="s">
        <v>174</v>
      </c>
      <c r="E249" s="44" t="b">
        <v>0</v>
      </c>
      <c r="F249" s="36" t="s">
        <v>348</v>
      </c>
      <c r="G249" s="75"/>
      <c r="H249" s="75"/>
      <c r="I249" s="75"/>
      <c r="J249" s="126"/>
      <c r="K249" s="121"/>
    </row>
    <row r="250" spans="1:11" ht="14.45" customHeight="1" x14ac:dyDescent="0.25">
      <c r="E250" s="88"/>
      <c r="F250" s="36"/>
      <c r="G250" s="75"/>
      <c r="H250" s="75"/>
      <c r="I250" s="75"/>
      <c r="J250" s="122"/>
      <c r="K250" s="123"/>
    </row>
    <row r="251" spans="1:11" ht="14.45" customHeight="1" x14ac:dyDescent="0.25">
      <c r="E251" s="88"/>
      <c r="F251" s="36"/>
      <c r="G251" s="75"/>
      <c r="H251" s="75"/>
      <c r="I251" s="75"/>
      <c r="J251" s="122"/>
      <c r="K251" s="123"/>
    </row>
    <row r="252" spans="1:11" ht="14.45" customHeight="1" x14ac:dyDescent="0.25">
      <c r="E252" s="88"/>
      <c r="F252" s="36"/>
      <c r="G252" s="75"/>
      <c r="H252" s="75"/>
      <c r="I252" s="75"/>
      <c r="J252" s="124"/>
      <c r="K252" s="125"/>
    </row>
    <row r="253" spans="1:11" ht="12" customHeight="1" x14ac:dyDescent="0.25">
      <c r="E253" s="27"/>
      <c r="K253" s="26"/>
    </row>
    <row r="254" spans="1:11" x14ac:dyDescent="0.25">
      <c r="A254" s="77">
        <v>26</v>
      </c>
      <c r="B254" s="77">
        <f>K254</f>
        <v>0</v>
      </c>
      <c r="C254" s="48" t="s">
        <v>175</v>
      </c>
      <c r="E254" s="17" t="s">
        <v>176</v>
      </c>
      <c r="K254" s="46"/>
    </row>
    <row r="255" spans="1:11" ht="12" customHeight="1" x14ac:dyDescent="0.25">
      <c r="E255" s="27"/>
      <c r="K255" s="26"/>
    </row>
    <row r="256" spans="1:11" x14ac:dyDescent="0.25">
      <c r="A256" s="77">
        <v>27</v>
      </c>
      <c r="B256" s="77">
        <f>K256</f>
        <v>0</v>
      </c>
      <c r="C256" s="48" t="s">
        <v>177</v>
      </c>
      <c r="E256" s="17" t="s">
        <v>177</v>
      </c>
      <c r="K256" s="46"/>
    </row>
    <row r="257" spans="1:11" ht="12" customHeight="1" x14ac:dyDescent="0.25">
      <c r="E257" s="27"/>
      <c r="K257" s="26"/>
    </row>
    <row r="258" spans="1:11" x14ac:dyDescent="0.25">
      <c r="A258" s="77">
        <v>28</v>
      </c>
      <c r="B258" s="77">
        <f>K258</f>
        <v>0</v>
      </c>
      <c r="C258" s="48" t="s">
        <v>178</v>
      </c>
      <c r="E258" s="17" t="s">
        <v>178</v>
      </c>
      <c r="K258" s="46"/>
    </row>
    <row r="259" spans="1:11" x14ac:dyDescent="0.25">
      <c r="E259" s="27"/>
      <c r="K259" s="26"/>
    </row>
    <row r="260" spans="1:11" x14ac:dyDescent="0.25">
      <c r="A260" s="77">
        <v>29</v>
      </c>
      <c r="B260" s="77">
        <f>K260</f>
        <v>0</v>
      </c>
      <c r="C260" s="48" t="s">
        <v>179</v>
      </c>
      <c r="E260" s="17" t="s">
        <v>179</v>
      </c>
      <c r="K260" s="46"/>
    </row>
    <row r="261" spans="1:11" ht="10.5" customHeight="1" x14ac:dyDescent="0.25">
      <c r="E261" s="32"/>
      <c r="F261" s="33"/>
      <c r="G261" s="33"/>
      <c r="H261" s="33"/>
      <c r="I261" s="33"/>
      <c r="J261" s="33"/>
      <c r="K261" s="34"/>
    </row>
    <row r="262" spans="1:11" ht="25.5" customHeight="1" x14ac:dyDescent="0.25">
      <c r="E262" s="99" t="s">
        <v>180</v>
      </c>
      <c r="F262" s="96"/>
      <c r="G262" s="96"/>
      <c r="H262" s="96"/>
      <c r="I262" s="96"/>
      <c r="J262" s="96"/>
      <c r="K262" s="97"/>
    </row>
    <row r="263" spans="1:11" ht="2.1" customHeight="1" x14ac:dyDescent="0.25">
      <c r="E263" s="27"/>
      <c r="K263" s="26"/>
    </row>
    <row r="264" spans="1:11" s="36" customFormat="1" ht="36" customHeight="1" x14ac:dyDescent="0.25">
      <c r="A264" s="57">
        <v>30</v>
      </c>
      <c r="B264" s="57">
        <f>H264</f>
        <v>0</v>
      </c>
      <c r="C264" s="53" t="s">
        <v>363</v>
      </c>
      <c r="D264" s="107"/>
      <c r="E264" s="135" t="s">
        <v>181</v>
      </c>
      <c r="F264" s="136"/>
      <c r="G264" s="136"/>
      <c r="H264" s="43"/>
      <c r="K264" s="38"/>
    </row>
    <row r="265" spans="1:11" s="36" customFormat="1" ht="36" customHeight="1" x14ac:dyDescent="0.25">
      <c r="A265" s="57">
        <v>30</v>
      </c>
      <c r="B265" s="57">
        <f>H265</f>
        <v>0</v>
      </c>
      <c r="C265" s="53" t="s">
        <v>182</v>
      </c>
      <c r="D265" s="107"/>
      <c r="E265" s="135" t="s">
        <v>183</v>
      </c>
      <c r="F265" s="136"/>
      <c r="G265" s="136"/>
      <c r="H265" s="43"/>
      <c r="K265" s="38"/>
    </row>
    <row r="266" spans="1:11" s="36" customFormat="1" ht="36" customHeight="1" x14ac:dyDescent="0.25">
      <c r="A266" s="57">
        <v>30</v>
      </c>
      <c r="B266" s="57">
        <f>H266</f>
        <v>0</v>
      </c>
      <c r="C266" s="53" t="s">
        <v>184</v>
      </c>
      <c r="D266" s="107"/>
      <c r="E266" s="135" t="s">
        <v>185</v>
      </c>
      <c r="F266" s="136"/>
      <c r="G266" s="136"/>
      <c r="H266" s="43"/>
      <c r="K266" s="38"/>
    </row>
    <row r="267" spans="1:11" s="36" customFormat="1" ht="36" customHeight="1" x14ac:dyDescent="0.25">
      <c r="A267" s="57">
        <v>30</v>
      </c>
      <c r="B267" s="57">
        <f>H267</f>
        <v>0</v>
      </c>
      <c r="C267" s="53" t="s">
        <v>186</v>
      </c>
      <c r="D267" s="107"/>
      <c r="E267" s="135" t="s">
        <v>187</v>
      </c>
      <c r="F267" s="136"/>
      <c r="G267" s="136"/>
      <c r="H267" s="43"/>
      <c r="K267" s="38"/>
    </row>
    <row r="268" spans="1:11" ht="2.1" customHeight="1" x14ac:dyDescent="0.25">
      <c r="E268" s="27"/>
      <c r="K268" s="26"/>
    </row>
    <row r="269" spans="1:11" ht="2.1" customHeight="1" x14ac:dyDescent="0.25">
      <c r="E269" s="27"/>
      <c r="K269" s="26"/>
    </row>
    <row r="270" spans="1:11" ht="12" customHeight="1" x14ac:dyDescent="0.25">
      <c r="E270" s="27"/>
      <c r="K270" s="26"/>
    </row>
    <row r="271" spans="1:11" ht="14.1" customHeight="1" x14ac:dyDescent="0.25">
      <c r="A271" s="77" t="s">
        <v>188</v>
      </c>
      <c r="B271" s="77" t="str">
        <f>IF(OR(H264="Oui",H265="Oui",H266="Oui",H267="Oui",H264="En partie",H265="En partie",H266="En partie",H267="En partie"),J271,"")</f>
        <v/>
      </c>
      <c r="C271" s="48" t="s">
        <v>189</v>
      </c>
      <c r="E271" s="17" t="s">
        <v>190</v>
      </c>
      <c r="J271" s="120"/>
      <c r="K271" s="121"/>
    </row>
    <row r="272" spans="1:11" ht="14.1" customHeight="1" x14ac:dyDescent="0.25">
      <c r="E272" s="17"/>
      <c r="J272" s="122"/>
      <c r="K272" s="123"/>
    </row>
    <row r="273" spans="1:11" ht="14.1" customHeight="1" x14ac:dyDescent="0.25">
      <c r="E273" s="17"/>
      <c r="J273" s="124"/>
      <c r="K273" s="125"/>
    </row>
    <row r="274" spans="1:11" ht="10.5" customHeight="1" x14ac:dyDescent="0.25">
      <c r="E274" s="32"/>
      <c r="F274" s="33"/>
      <c r="G274" s="33"/>
      <c r="H274" s="33"/>
      <c r="I274" s="33"/>
      <c r="J274" s="33"/>
      <c r="K274" s="34"/>
    </row>
    <row r="275" spans="1:11" ht="19.5" customHeight="1" x14ac:dyDescent="0.25">
      <c r="E275" s="33"/>
      <c r="F275" s="33"/>
      <c r="G275" s="33"/>
      <c r="H275" s="33"/>
      <c r="I275" s="33"/>
      <c r="J275" s="33"/>
      <c r="K275" s="33"/>
    </row>
    <row r="276" spans="1:11" ht="24" customHeight="1" x14ac:dyDescent="0.25">
      <c r="E276" s="137" t="s">
        <v>191</v>
      </c>
      <c r="F276" s="138"/>
      <c r="G276" s="138"/>
      <c r="H276" s="138"/>
      <c r="I276" s="138"/>
      <c r="J276" s="138"/>
      <c r="K276" s="139"/>
    </row>
    <row r="277" spans="1:11" ht="10.5" customHeight="1" x14ac:dyDescent="0.25">
      <c r="E277" s="27"/>
      <c r="K277" s="26"/>
    </row>
    <row r="278" spans="1:11" x14ac:dyDescent="0.25">
      <c r="E278" s="17" t="s">
        <v>360</v>
      </c>
      <c r="K278" s="26"/>
    </row>
    <row r="279" spans="1:11" x14ac:dyDescent="0.25">
      <c r="E279" s="17" t="s">
        <v>349</v>
      </c>
      <c r="K279" s="26"/>
    </row>
    <row r="280" spans="1:11" ht="2.1" customHeight="1" x14ac:dyDescent="0.25">
      <c r="E280" s="27"/>
      <c r="K280" s="26"/>
    </row>
    <row r="281" spans="1:11" ht="27" customHeight="1" x14ac:dyDescent="0.25">
      <c r="A281" s="77">
        <v>31</v>
      </c>
      <c r="B281" s="77">
        <f>H281</f>
        <v>0</v>
      </c>
      <c r="C281" s="48" t="s">
        <v>192</v>
      </c>
      <c r="E281" s="135" t="s">
        <v>193</v>
      </c>
      <c r="F281" s="136"/>
      <c r="G281" s="136"/>
      <c r="H281" s="43"/>
      <c r="K281" s="26"/>
    </row>
    <row r="282" spans="1:11" ht="27" customHeight="1" x14ac:dyDescent="0.25">
      <c r="A282" s="77">
        <v>31</v>
      </c>
      <c r="B282" s="77">
        <f t="shared" ref="B282:B287" si="3">H282</f>
        <v>0</v>
      </c>
      <c r="C282" s="48" t="s">
        <v>194</v>
      </c>
      <c r="E282" s="135" t="s">
        <v>195</v>
      </c>
      <c r="F282" s="136"/>
      <c r="G282" s="136"/>
      <c r="H282" s="43"/>
      <c r="K282" s="26"/>
    </row>
    <row r="283" spans="1:11" ht="27" customHeight="1" x14ac:dyDescent="0.25">
      <c r="A283" s="77">
        <v>31</v>
      </c>
      <c r="B283" s="77">
        <f t="shared" si="3"/>
        <v>0</v>
      </c>
      <c r="C283" s="48" t="s">
        <v>196</v>
      </c>
      <c r="E283" s="135" t="s">
        <v>197</v>
      </c>
      <c r="F283" s="136"/>
      <c r="G283" s="136"/>
      <c r="H283" s="43"/>
      <c r="K283" s="26"/>
    </row>
    <row r="284" spans="1:11" ht="27" customHeight="1" x14ac:dyDescent="0.25">
      <c r="A284" s="77">
        <v>31</v>
      </c>
      <c r="B284" s="77">
        <f t="shared" si="3"/>
        <v>0</v>
      </c>
      <c r="C284" s="48" t="s">
        <v>198</v>
      </c>
      <c r="E284" s="135" t="s">
        <v>199</v>
      </c>
      <c r="F284" s="136"/>
      <c r="G284" s="136"/>
      <c r="H284" s="43"/>
      <c r="K284" s="26"/>
    </row>
    <row r="285" spans="1:11" ht="27" customHeight="1" x14ac:dyDescent="0.25">
      <c r="A285" s="77">
        <v>31</v>
      </c>
      <c r="B285" s="77">
        <f t="shared" si="3"/>
        <v>0</v>
      </c>
      <c r="C285" s="48" t="s">
        <v>200</v>
      </c>
      <c r="E285" s="135" t="s">
        <v>201</v>
      </c>
      <c r="F285" s="136"/>
      <c r="G285" s="136"/>
      <c r="H285" s="43"/>
      <c r="K285" s="26"/>
    </row>
    <row r="286" spans="1:11" ht="27" customHeight="1" x14ac:dyDescent="0.25">
      <c r="A286" s="77">
        <v>31</v>
      </c>
      <c r="B286" s="77">
        <f t="shared" si="3"/>
        <v>0</v>
      </c>
      <c r="C286" s="48" t="s">
        <v>202</v>
      </c>
      <c r="E286" s="135" t="s">
        <v>203</v>
      </c>
      <c r="F286" s="136"/>
      <c r="G286" s="136"/>
      <c r="H286" s="43"/>
      <c r="K286" s="26"/>
    </row>
    <row r="287" spans="1:11" ht="36" customHeight="1" x14ac:dyDescent="0.25">
      <c r="A287" s="77">
        <v>31</v>
      </c>
      <c r="B287" s="77">
        <f t="shared" si="3"/>
        <v>0</v>
      </c>
      <c r="C287" s="48" t="s">
        <v>204</v>
      </c>
      <c r="E287" s="135" t="s">
        <v>205</v>
      </c>
      <c r="F287" s="136"/>
      <c r="G287" s="136"/>
      <c r="H287" s="43"/>
      <c r="K287" s="26"/>
    </row>
    <row r="288" spans="1:11" ht="2.1" customHeight="1" x14ac:dyDescent="0.25">
      <c r="E288" s="30"/>
      <c r="F288" s="63"/>
      <c r="G288" s="63"/>
      <c r="H288" s="76"/>
      <c r="K288" s="26"/>
    </row>
    <row r="289" spans="1:11" x14ac:dyDescent="0.25">
      <c r="A289" s="77">
        <v>31</v>
      </c>
      <c r="B289" s="77">
        <f>F289</f>
        <v>0</v>
      </c>
      <c r="C289" s="48" t="s">
        <v>206</v>
      </c>
      <c r="E289" s="39" t="s">
        <v>207</v>
      </c>
      <c r="F289" s="117"/>
      <c r="G289" s="118"/>
      <c r="H289" s="118"/>
      <c r="I289" s="118"/>
      <c r="J289" s="119"/>
      <c r="K289" s="26"/>
    </row>
    <row r="290" spans="1:11" ht="11.25" customHeight="1" x14ac:dyDescent="0.25">
      <c r="E290" s="32"/>
      <c r="F290" s="33"/>
      <c r="G290" s="33"/>
      <c r="H290" s="33"/>
      <c r="I290" s="33"/>
      <c r="J290" s="33"/>
      <c r="K290" s="34"/>
    </row>
    <row r="291" spans="1:11" ht="19.5" customHeight="1" x14ac:dyDescent="0.25"/>
    <row r="292" spans="1:11" ht="24" customHeight="1" x14ac:dyDescent="0.25">
      <c r="E292" s="137" t="s">
        <v>208</v>
      </c>
      <c r="F292" s="138"/>
      <c r="G292" s="138"/>
      <c r="H292" s="138"/>
      <c r="I292" s="138"/>
      <c r="J292" s="138"/>
      <c r="K292" s="139"/>
    </row>
    <row r="293" spans="1:11" ht="10.5" customHeight="1" x14ac:dyDescent="0.25">
      <c r="E293" s="27"/>
      <c r="K293" s="26"/>
    </row>
    <row r="294" spans="1:11" x14ac:dyDescent="0.25">
      <c r="A294" s="77">
        <v>32</v>
      </c>
      <c r="B294" s="79">
        <f>K294</f>
        <v>0</v>
      </c>
      <c r="C294" s="48" t="s">
        <v>209</v>
      </c>
      <c r="E294" s="17" t="s">
        <v>209</v>
      </c>
      <c r="K294" s="56"/>
    </row>
    <row r="295" spans="1:11" ht="11.25" customHeight="1" x14ac:dyDescent="0.25">
      <c r="E295" s="32"/>
      <c r="F295" s="33"/>
      <c r="G295" s="33"/>
      <c r="H295" s="33"/>
      <c r="I295" s="33"/>
      <c r="J295" s="33"/>
      <c r="K295" s="34"/>
    </row>
    <row r="296" spans="1:11" ht="19.5" customHeight="1" x14ac:dyDescent="0.25"/>
    <row r="297" spans="1:11" ht="24" customHeight="1" x14ac:dyDescent="0.25">
      <c r="E297" s="145" t="s">
        <v>210</v>
      </c>
      <c r="F297" s="146"/>
      <c r="G297" s="146"/>
      <c r="H297" s="146"/>
      <c r="I297" s="146"/>
      <c r="J297" s="146"/>
      <c r="K297" s="147"/>
    </row>
    <row r="298" spans="1:11" ht="10.5" customHeight="1" x14ac:dyDescent="0.25">
      <c r="E298" s="27"/>
      <c r="K298" s="26"/>
    </row>
    <row r="299" spans="1:11" x14ac:dyDescent="0.25">
      <c r="A299" s="57"/>
      <c r="B299" s="57"/>
      <c r="C299" s="53"/>
      <c r="D299" s="107"/>
      <c r="E299" s="17" t="s">
        <v>361</v>
      </c>
      <c r="K299" s="26"/>
    </row>
    <row r="300" spans="1:11" x14ac:dyDescent="0.25">
      <c r="A300" s="57"/>
      <c r="B300" s="57"/>
      <c r="C300" s="53"/>
      <c r="D300" s="107"/>
      <c r="E300" s="17" t="s">
        <v>350</v>
      </c>
      <c r="K300" s="26"/>
    </row>
    <row r="301" spans="1:11" x14ac:dyDescent="0.25">
      <c r="A301" s="57"/>
      <c r="B301" s="57"/>
      <c r="C301" s="53"/>
      <c r="D301" s="107"/>
      <c r="E301" s="17" t="s">
        <v>351</v>
      </c>
      <c r="K301" s="26"/>
    </row>
    <row r="302" spans="1:11" ht="12" customHeight="1" x14ac:dyDescent="0.25">
      <c r="A302" s="57"/>
      <c r="B302" s="57"/>
      <c r="C302" s="53"/>
      <c r="D302" s="107"/>
      <c r="E302" s="17"/>
      <c r="K302" s="26"/>
    </row>
    <row r="303" spans="1:11" x14ac:dyDescent="0.25">
      <c r="A303" s="57"/>
      <c r="B303" s="57"/>
      <c r="C303" s="53"/>
      <c r="D303" s="107"/>
      <c r="E303" s="17" t="s">
        <v>211</v>
      </c>
      <c r="K303" s="26"/>
    </row>
    <row r="304" spans="1:11" ht="6" customHeight="1" x14ac:dyDescent="0.25">
      <c r="A304" s="57"/>
      <c r="B304" s="57"/>
      <c r="C304" s="53"/>
      <c r="D304" s="107"/>
      <c r="E304" s="17"/>
      <c r="K304" s="26"/>
    </row>
    <row r="305" spans="1:11" x14ac:dyDescent="0.25">
      <c r="A305" s="57"/>
      <c r="B305" s="57"/>
      <c r="C305" s="53"/>
      <c r="D305" s="107"/>
      <c r="E305" s="17" t="s">
        <v>352</v>
      </c>
      <c r="K305" s="26"/>
    </row>
    <row r="306" spans="1:11" x14ac:dyDescent="0.25">
      <c r="A306" s="57"/>
      <c r="B306" s="57"/>
      <c r="C306" s="53"/>
      <c r="D306" s="107"/>
      <c r="E306" s="17" t="s">
        <v>353</v>
      </c>
      <c r="K306" s="26"/>
    </row>
    <row r="307" spans="1:11" x14ac:dyDescent="0.25">
      <c r="A307" s="57"/>
      <c r="B307" s="57"/>
      <c r="C307" s="53"/>
      <c r="D307" s="107"/>
      <c r="E307" s="17" t="s">
        <v>354</v>
      </c>
      <c r="K307" s="26"/>
    </row>
    <row r="308" spans="1:11" ht="12" customHeight="1" x14ac:dyDescent="0.25">
      <c r="A308" s="57"/>
      <c r="B308" s="57"/>
      <c r="C308" s="53"/>
      <c r="D308" s="107"/>
      <c r="E308" s="17"/>
      <c r="K308" s="26"/>
    </row>
    <row r="309" spans="1:11" x14ac:dyDescent="0.25">
      <c r="A309" s="57"/>
      <c r="B309" s="57"/>
      <c r="C309" s="53"/>
      <c r="D309" s="107"/>
      <c r="E309" s="9" t="s">
        <v>212</v>
      </c>
      <c r="K309" s="26"/>
    </row>
    <row r="310" spans="1:11" x14ac:dyDescent="0.25">
      <c r="A310" s="57"/>
      <c r="B310" s="57"/>
      <c r="C310" s="53"/>
      <c r="D310" s="107"/>
      <c r="E310" s="17" t="s">
        <v>364</v>
      </c>
      <c r="K310" s="26"/>
    </row>
    <row r="311" spans="1:11" x14ac:dyDescent="0.25">
      <c r="A311" s="57"/>
      <c r="B311" s="57"/>
      <c r="C311" s="53"/>
      <c r="D311" s="107"/>
      <c r="E311" s="55" t="s">
        <v>365</v>
      </c>
      <c r="K311" s="26"/>
    </row>
    <row r="312" spans="1:11" x14ac:dyDescent="0.25">
      <c r="A312" s="57"/>
      <c r="B312" s="57"/>
      <c r="C312" s="53"/>
      <c r="D312" s="107"/>
      <c r="E312" s="55" t="s">
        <v>213</v>
      </c>
      <c r="K312" s="26"/>
    </row>
    <row r="313" spans="1:11" ht="12" customHeight="1" x14ac:dyDescent="0.25">
      <c r="A313" s="57"/>
      <c r="B313" s="57"/>
      <c r="C313" s="53"/>
      <c r="D313" s="107"/>
      <c r="E313" s="17"/>
      <c r="K313" s="26"/>
    </row>
    <row r="314" spans="1:11" x14ac:dyDescent="0.25">
      <c r="E314" s="9" t="s">
        <v>214</v>
      </c>
      <c r="K314" s="26"/>
    </row>
    <row r="315" spans="1:11" ht="2.1" customHeight="1" x14ac:dyDescent="0.25">
      <c r="E315" s="27"/>
      <c r="K315" s="26"/>
    </row>
    <row r="316" spans="1:11" x14ac:dyDescent="0.25">
      <c r="E316" s="17" t="s">
        <v>355</v>
      </c>
      <c r="K316" s="26"/>
    </row>
    <row r="317" spans="1:11" x14ac:dyDescent="0.25">
      <c r="A317" s="77" t="s">
        <v>215</v>
      </c>
      <c r="B317" s="79">
        <f>K317</f>
        <v>0</v>
      </c>
      <c r="C317" s="48" t="s">
        <v>216</v>
      </c>
      <c r="E317" s="17" t="s">
        <v>356</v>
      </c>
      <c r="K317" s="56"/>
    </row>
    <row r="318" spans="1:11" ht="12" customHeight="1" x14ac:dyDescent="0.25">
      <c r="E318" s="27"/>
      <c r="K318" s="26"/>
    </row>
    <row r="319" spans="1:11" x14ac:dyDescent="0.25">
      <c r="E319" s="17" t="s">
        <v>217</v>
      </c>
      <c r="K319" s="26"/>
    </row>
    <row r="320" spans="1:11" x14ac:dyDescent="0.25">
      <c r="A320" s="77" t="s">
        <v>218</v>
      </c>
      <c r="B320" s="77">
        <f>K320</f>
        <v>0</v>
      </c>
      <c r="C320" s="48" t="s">
        <v>219</v>
      </c>
      <c r="E320" s="17" t="s">
        <v>220</v>
      </c>
      <c r="K320" s="56"/>
    </row>
    <row r="321" spans="1:11" ht="2.1" customHeight="1" x14ac:dyDescent="0.25">
      <c r="E321" s="17"/>
      <c r="K321" s="26"/>
    </row>
    <row r="322" spans="1:11" x14ac:dyDescent="0.25">
      <c r="A322" s="77" t="s">
        <v>221</v>
      </c>
      <c r="B322" s="77" t="str">
        <f>IF(J322="","ok",J322)</f>
        <v>ok</v>
      </c>
      <c r="C322" s="48" t="s">
        <v>222</v>
      </c>
      <c r="E322" s="17" t="s">
        <v>357</v>
      </c>
      <c r="J322" s="148"/>
      <c r="K322" s="149"/>
    </row>
    <row r="323" spans="1:11" ht="12" customHeight="1" x14ac:dyDescent="0.25">
      <c r="E323" s="27"/>
      <c r="K323" s="26"/>
    </row>
    <row r="324" spans="1:11" x14ac:dyDescent="0.25">
      <c r="E324" s="9" t="s">
        <v>223</v>
      </c>
      <c r="K324" s="26"/>
    </row>
    <row r="325" spans="1:11" ht="1.5" customHeight="1" x14ac:dyDescent="0.25">
      <c r="E325" s="27"/>
      <c r="K325" s="26"/>
    </row>
    <row r="326" spans="1:11" x14ac:dyDescent="0.25">
      <c r="E326" s="17" t="s">
        <v>224</v>
      </c>
      <c r="K326" s="26"/>
    </row>
    <row r="327" spans="1:11" x14ac:dyDescent="0.25">
      <c r="A327" s="77" t="s">
        <v>225</v>
      </c>
      <c r="B327" s="77">
        <f>K327</f>
        <v>0</v>
      </c>
      <c r="C327" s="48" t="s">
        <v>226</v>
      </c>
      <c r="E327" s="17" t="s">
        <v>227</v>
      </c>
      <c r="K327" s="56"/>
    </row>
    <row r="328" spans="1:11" ht="12" customHeight="1" x14ac:dyDescent="0.25">
      <c r="E328" s="27"/>
      <c r="K328" s="26"/>
    </row>
    <row r="329" spans="1:11" x14ac:dyDescent="0.25">
      <c r="E329" s="17" t="s">
        <v>228</v>
      </c>
      <c r="K329" s="26"/>
    </row>
    <row r="330" spans="1:11" x14ac:dyDescent="0.25">
      <c r="A330" s="77" t="s">
        <v>229</v>
      </c>
      <c r="B330" s="77">
        <f>K330</f>
        <v>0</v>
      </c>
      <c r="C330" s="48" t="s">
        <v>230</v>
      </c>
      <c r="E330" s="17" t="s">
        <v>231</v>
      </c>
      <c r="K330" s="56"/>
    </row>
    <row r="331" spans="1:11" ht="12" customHeight="1" x14ac:dyDescent="0.25">
      <c r="E331" s="27"/>
      <c r="K331" s="26"/>
    </row>
    <row r="332" spans="1:11" x14ac:dyDescent="0.25">
      <c r="E332" s="9" t="s">
        <v>232</v>
      </c>
      <c r="K332" s="26"/>
    </row>
    <row r="333" spans="1:11" ht="1.5" customHeight="1" x14ac:dyDescent="0.25">
      <c r="E333" s="27"/>
      <c r="K333" s="26"/>
    </row>
    <row r="334" spans="1:11" x14ac:dyDescent="0.25">
      <c r="E334" s="17" t="s">
        <v>233</v>
      </c>
      <c r="K334" s="26"/>
    </row>
    <row r="335" spans="1:11" x14ac:dyDescent="0.25">
      <c r="A335" s="77" t="s">
        <v>234</v>
      </c>
      <c r="B335" s="77">
        <f>K335</f>
        <v>0</v>
      </c>
      <c r="C335" s="48" t="s">
        <v>235</v>
      </c>
      <c r="E335" s="17" t="s">
        <v>236</v>
      </c>
      <c r="K335" s="56"/>
    </row>
    <row r="336" spans="1:11" ht="2.1" customHeight="1" x14ac:dyDescent="0.25">
      <c r="E336" s="17"/>
      <c r="K336" s="26"/>
    </row>
    <row r="337" spans="1:11" x14ac:dyDescent="0.25">
      <c r="A337" s="77" t="s">
        <v>237</v>
      </c>
      <c r="B337" s="77" t="str">
        <f>IF(J337="","ok",J337)</f>
        <v>ok</v>
      </c>
      <c r="C337" s="48" t="s">
        <v>238</v>
      </c>
      <c r="E337" s="17" t="s">
        <v>358</v>
      </c>
      <c r="J337" s="127"/>
      <c r="K337" s="128"/>
    </row>
    <row r="338" spans="1:11" x14ac:dyDescent="0.25">
      <c r="E338" s="17"/>
      <c r="J338" s="129"/>
      <c r="K338" s="130"/>
    </row>
    <row r="339" spans="1:11" x14ac:dyDescent="0.25">
      <c r="E339" s="17"/>
      <c r="J339" s="129"/>
      <c r="K339" s="130"/>
    </row>
    <row r="340" spans="1:11" x14ac:dyDescent="0.25">
      <c r="E340" s="17"/>
      <c r="J340" s="129"/>
      <c r="K340" s="130"/>
    </row>
    <row r="341" spans="1:11" x14ac:dyDescent="0.25">
      <c r="E341" s="17"/>
      <c r="J341" s="131"/>
      <c r="K341" s="132"/>
    </row>
    <row r="342" spans="1:11" ht="12" customHeight="1" x14ac:dyDescent="0.25">
      <c r="E342" s="27"/>
      <c r="K342" s="26"/>
    </row>
    <row r="343" spans="1:11" x14ac:dyDescent="0.25">
      <c r="E343" s="9" t="s">
        <v>232</v>
      </c>
      <c r="K343" s="26"/>
    </row>
    <row r="344" spans="1:11" ht="1.5" customHeight="1" x14ac:dyDescent="0.25">
      <c r="E344" s="27"/>
      <c r="K344" s="26"/>
    </row>
    <row r="345" spans="1:11" x14ac:dyDescent="0.25">
      <c r="E345" s="17" t="s">
        <v>239</v>
      </c>
      <c r="K345" s="26"/>
    </row>
    <row r="346" spans="1:11" x14ac:dyDescent="0.25">
      <c r="A346" s="77" t="s">
        <v>240</v>
      </c>
      <c r="B346" s="77">
        <f>K346</f>
        <v>0</v>
      </c>
      <c r="C346" s="48" t="s">
        <v>241</v>
      </c>
      <c r="E346" s="17" t="s">
        <v>242</v>
      </c>
      <c r="K346" s="56"/>
    </row>
    <row r="347" spans="1:11" ht="2.1" customHeight="1" x14ac:dyDescent="0.25">
      <c r="E347" s="17"/>
      <c r="K347" s="26"/>
    </row>
    <row r="348" spans="1:11" x14ac:dyDescent="0.25">
      <c r="E348" s="17" t="s">
        <v>359</v>
      </c>
      <c r="J348" s="35"/>
      <c r="K348" s="42"/>
    </row>
    <row r="349" spans="1:11" x14ac:dyDescent="0.25">
      <c r="A349" s="77" t="s">
        <v>243</v>
      </c>
      <c r="B349" s="77" t="str">
        <f>IF(J349="","ok",J349)</f>
        <v>ok</v>
      </c>
      <c r="C349" s="48" t="s">
        <v>244</v>
      </c>
      <c r="E349" s="17" t="s">
        <v>245</v>
      </c>
      <c r="J349" s="127"/>
      <c r="K349" s="128"/>
    </row>
    <row r="350" spans="1:11" x14ac:dyDescent="0.25">
      <c r="E350" s="17"/>
      <c r="J350" s="129"/>
      <c r="K350" s="130"/>
    </row>
    <row r="351" spans="1:11" x14ac:dyDescent="0.25">
      <c r="E351" s="17"/>
      <c r="J351" s="129"/>
      <c r="K351" s="130"/>
    </row>
    <row r="352" spans="1:11" x14ac:dyDescent="0.25">
      <c r="E352" s="17"/>
      <c r="J352" s="129"/>
      <c r="K352" s="130"/>
    </row>
    <row r="353" spans="1:11" x14ac:dyDescent="0.25">
      <c r="E353" s="17"/>
      <c r="J353" s="131"/>
      <c r="K353" s="132"/>
    </row>
    <row r="354" spans="1:11" ht="12" customHeight="1" x14ac:dyDescent="0.25">
      <c r="E354" s="32"/>
      <c r="F354" s="33"/>
      <c r="G354" s="33"/>
      <c r="H354" s="33"/>
      <c r="I354" s="33"/>
      <c r="J354" s="33"/>
      <c r="K354" s="34"/>
    </row>
    <row r="355" spans="1:11" ht="25.5" customHeight="1" x14ac:dyDescent="0.25">
      <c r="E355" s="99" t="s">
        <v>246</v>
      </c>
      <c r="F355" s="96"/>
      <c r="G355" s="96"/>
      <c r="H355" s="96"/>
      <c r="I355" s="96"/>
      <c r="J355" s="96"/>
      <c r="K355" s="97"/>
    </row>
    <row r="356" spans="1:11" x14ac:dyDescent="0.25">
      <c r="A356" s="77" t="s">
        <v>247</v>
      </c>
      <c r="B356" s="77">
        <f>K356</f>
        <v>0</v>
      </c>
      <c r="C356" s="48" t="s">
        <v>248</v>
      </c>
      <c r="E356" s="17" t="s">
        <v>249</v>
      </c>
      <c r="K356" s="56"/>
    </row>
    <row r="357" spans="1:11" ht="2.1" customHeight="1" x14ac:dyDescent="0.25">
      <c r="E357" s="17"/>
      <c r="K357" s="26"/>
    </row>
    <row r="358" spans="1:11" x14ac:dyDescent="0.25">
      <c r="E358" s="17" t="s">
        <v>359</v>
      </c>
      <c r="J358" s="35"/>
      <c r="K358" s="42"/>
    </row>
    <row r="359" spans="1:11" x14ac:dyDescent="0.25">
      <c r="A359" s="77" t="s">
        <v>250</v>
      </c>
      <c r="B359" s="77" t="str">
        <f>IF(J359="","ok",J359)</f>
        <v>ok</v>
      </c>
      <c r="C359" s="48" t="s">
        <v>244</v>
      </c>
      <c r="E359" s="17" t="s">
        <v>245</v>
      </c>
      <c r="J359" s="127"/>
      <c r="K359" s="128"/>
    </row>
    <row r="360" spans="1:11" x14ac:dyDescent="0.25">
      <c r="E360" s="17"/>
      <c r="J360" s="129"/>
      <c r="K360" s="130"/>
    </row>
    <row r="361" spans="1:11" x14ac:dyDescent="0.25">
      <c r="E361" s="17"/>
      <c r="J361" s="129"/>
      <c r="K361" s="130"/>
    </row>
    <row r="362" spans="1:11" x14ac:dyDescent="0.25">
      <c r="E362" s="17"/>
      <c r="J362" s="129"/>
      <c r="K362" s="130"/>
    </row>
    <row r="363" spans="1:11" x14ac:dyDescent="0.25">
      <c r="E363" s="17"/>
      <c r="J363" s="131"/>
      <c r="K363" s="132"/>
    </row>
    <row r="364" spans="1:11" ht="10.5" customHeight="1" x14ac:dyDescent="0.25">
      <c r="E364" s="27"/>
      <c r="K364" s="26"/>
    </row>
    <row r="365" spans="1:11" x14ac:dyDescent="0.25">
      <c r="A365" s="77" t="s">
        <v>251</v>
      </c>
      <c r="B365" s="77">
        <f>K365</f>
        <v>0</v>
      </c>
      <c r="C365" s="48" t="s">
        <v>252</v>
      </c>
      <c r="E365" s="17" t="s">
        <v>253</v>
      </c>
      <c r="K365" s="56"/>
    </row>
    <row r="366" spans="1:11" ht="2.1" customHeight="1" x14ac:dyDescent="0.25">
      <c r="E366" s="17"/>
      <c r="K366" s="26"/>
    </row>
    <row r="367" spans="1:11" x14ac:dyDescent="0.25">
      <c r="E367" s="17" t="s">
        <v>359</v>
      </c>
      <c r="J367" s="35"/>
      <c r="K367" s="42"/>
    </row>
    <row r="368" spans="1:11" x14ac:dyDescent="0.25">
      <c r="A368" s="77" t="s">
        <v>254</v>
      </c>
      <c r="B368" s="77" t="str">
        <f>IF(J368="","ok",J368)</f>
        <v>ok</v>
      </c>
      <c r="C368" s="48" t="s">
        <v>244</v>
      </c>
      <c r="E368" s="17" t="s">
        <v>245</v>
      </c>
      <c r="J368" s="127"/>
      <c r="K368" s="128"/>
    </row>
    <row r="369" spans="1:11" x14ac:dyDescent="0.25">
      <c r="E369" s="17"/>
      <c r="J369" s="129"/>
      <c r="K369" s="130"/>
    </row>
    <row r="370" spans="1:11" x14ac:dyDescent="0.25">
      <c r="E370" s="17"/>
      <c r="J370" s="129"/>
      <c r="K370" s="130"/>
    </row>
    <row r="371" spans="1:11" x14ac:dyDescent="0.25">
      <c r="E371" s="17"/>
      <c r="J371" s="129"/>
      <c r="K371" s="130"/>
    </row>
    <row r="372" spans="1:11" x14ac:dyDescent="0.25">
      <c r="E372" s="17"/>
      <c r="J372" s="131"/>
      <c r="K372" s="132"/>
    </row>
    <row r="373" spans="1:11" x14ac:dyDescent="0.25">
      <c r="E373" s="27"/>
      <c r="K373" s="26"/>
    </row>
    <row r="374" spans="1:11" x14ac:dyDescent="0.25">
      <c r="E374" s="17" t="s">
        <v>255</v>
      </c>
      <c r="K374" s="26"/>
    </row>
    <row r="375" spans="1:11" x14ac:dyDescent="0.25">
      <c r="A375" s="77" t="s">
        <v>256</v>
      </c>
      <c r="B375" s="77">
        <f>K375</f>
        <v>0</v>
      </c>
      <c r="C375" s="48" t="s">
        <v>257</v>
      </c>
      <c r="E375" s="17" t="s">
        <v>258</v>
      </c>
      <c r="K375" s="56"/>
    </row>
    <row r="376" spans="1:11" ht="2.1" customHeight="1" x14ac:dyDescent="0.25">
      <c r="E376" s="17"/>
      <c r="K376" s="26"/>
    </row>
    <row r="377" spans="1:11" x14ac:dyDescent="0.25">
      <c r="E377" s="17" t="s">
        <v>359</v>
      </c>
      <c r="J377" s="35"/>
      <c r="K377" s="42"/>
    </row>
    <row r="378" spans="1:11" x14ac:dyDescent="0.25">
      <c r="A378" s="77" t="s">
        <v>259</v>
      </c>
      <c r="B378" s="77" t="str">
        <f>IF(J378="","ok",J378)</f>
        <v>ok</v>
      </c>
      <c r="C378" s="48" t="s">
        <v>244</v>
      </c>
      <c r="E378" s="17" t="s">
        <v>245</v>
      </c>
      <c r="J378" s="127"/>
      <c r="K378" s="128"/>
    </row>
    <row r="379" spans="1:11" x14ac:dyDescent="0.25">
      <c r="E379" s="17"/>
      <c r="J379" s="129"/>
      <c r="K379" s="130"/>
    </row>
    <row r="380" spans="1:11" x14ac:dyDescent="0.25">
      <c r="E380" s="17"/>
      <c r="J380" s="129"/>
      <c r="K380" s="130"/>
    </row>
    <row r="381" spans="1:11" x14ac:dyDescent="0.25">
      <c r="E381" s="17"/>
      <c r="J381" s="129"/>
      <c r="K381" s="130"/>
    </row>
    <row r="382" spans="1:11" x14ac:dyDescent="0.25">
      <c r="E382" s="17"/>
      <c r="J382" s="131"/>
      <c r="K382" s="132"/>
    </row>
    <row r="383" spans="1:11" ht="10.5" customHeight="1" x14ac:dyDescent="0.25">
      <c r="E383" s="32"/>
      <c r="F383" s="33"/>
      <c r="G383" s="33"/>
      <c r="H383" s="33"/>
      <c r="I383" s="33"/>
      <c r="J383" s="33"/>
      <c r="K383" s="34"/>
    </row>
    <row r="384" spans="1:11" ht="19.5" customHeight="1" x14ac:dyDescent="0.25"/>
    <row r="385" spans="2:11" ht="24" customHeight="1" x14ac:dyDescent="0.25">
      <c r="E385" s="145" t="s">
        <v>260</v>
      </c>
      <c r="F385" s="146"/>
      <c r="G385" s="146"/>
      <c r="H385" s="146"/>
      <c r="I385" s="146"/>
      <c r="J385" s="146"/>
      <c r="K385" s="147"/>
    </row>
    <row r="386" spans="2:11" ht="10.5" customHeight="1" x14ac:dyDescent="0.25">
      <c r="E386" s="27"/>
      <c r="K386" s="26"/>
    </row>
    <row r="387" spans="2:11" x14ac:dyDescent="0.25">
      <c r="E387" s="9" t="s">
        <v>261</v>
      </c>
      <c r="K387" s="26"/>
    </row>
    <row r="388" spans="2:11" ht="12" customHeight="1" x14ac:dyDescent="0.25">
      <c r="E388" s="22" t="s">
        <v>362</v>
      </c>
      <c r="K388" s="26"/>
    </row>
    <row r="389" spans="2:11" ht="9" customHeight="1" x14ac:dyDescent="0.25">
      <c r="E389" s="27"/>
      <c r="K389" s="26"/>
    </row>
    <row r="390" spans="2:11" ht="14.65" customHeight="1" x14ac:dyDescent="0.25">
      <c r="B390" s="77">
        <f>IF(E390=FALSE,0,E390)</f>
        <v>0</v>
      </c>
      <c r="E390" s="82" t="b">
        <v>0</v>
      </c>
      <c r="F390" s="83" t="s">
        <v>262</v>
      </c>
      <c r="K390" s="26"/>
    </row>
    <row r="391" spans="2:11" ht="12.75" customHeight="1" x14ac:dyDescent="0.25">
      <c r="E391" s="27"/>
      <c r="F391" s="84" t="s">
        <v>263</v>
      </c>
      <c r="K391" s="26"/>
    </row>
    <row r="392" spans="2:11" ht="12.75" customHeight="1" x14ac:dyDescent="0.25">
      <c r="E392" s="27"/>
      <c r="F392" s="85" t="s">
        <v>264</v>
      </c>
      <c r="K392" s="26"/>
    </row>
    <row r="393" spans="2:11" ht="12.75" customHeight="1" x14ac:dyDescent="0.25">
      <c r="E393" s="27"/>
      <c r="F393" s="85" t="s">
        <v>265</v>
      </c>
      <c r="K393" s="26"/>
    </row>
    <row r="394" spans="2:11" ht="12.75" customHeight="1" x14ac:dyDescent="0.25">
      <c r="E394" s="27"/>
      <c r="F394" s="85" t="s">
        <v>266</v>
      </c>
      <c r="K394" s="26"/>
    </row>
    <row r="395" spans="2:11" ht="12.75" customHeight="1" x14ac:dyDescent="0.25">
      <c r="E395" s="27"/>
      <c r="F395" s="85" t="s">
        <v>267</v>
      </c>
      <c r="K395" s="26"/>
    </row>
    <row r="396" spans="2:11" ht="12.75" customHeight="1" x14ac:dyDescent="0.25">
      <c r="E396" s="27"/>
      <c r="F396" s="85" t="s">
        <v>268</v>
      </c>
      <c r="K396" s="26"/>
    </row>
    <row r="397" spans="2:11" ht="12.75" customHeight="1" x14ac:dyDescent="0.25">
      <c r="E397" s="27"/>
      <c r="F397" s="85" t="s">
        <v>269</v>
      </c>
      <c r="K397" s="26"/>
    </row>
    <row r="398" spans="2:11" ht="12.75" customHeight="1" x14ac:dyDescent="0.25">
      <c r="E398" s="27"/>
      <c r="F398" s="85" t="s">
        <v>270</v>
      </c>
      <c r="K398" s="26"/>
    </row>
    <row r="399" spans="2:11" ht="12.75" customHeight="1" x14ac:dyDescent="0.25">
      <c r="E399" s="27"/>
      <c r="F399" s="85" t="s">
        <v>271</v>
      </c>
      <c r="K399" s="26"/>
    </row>
    <row r="400" spans="2:11" ht="12.75" customHeight="1" x14ac:dyDescent="0.25">
      <c r="E400" s="27"/>
      <c r="F400" s="85" t="s">
        <v>272</v>
      </c>
      <c r="K400" s="26"/>
    </row>
    <row r="401" spans="2:11" ht="12.75" customHeight="1" x14ac:dyDescent="0.25">
      <c r="E401" s="27"/>
      <c r="F401" s="86" t="s">
        <v>273</v>
      </c>
      <c r="K401" s="26"/>
    </row>
    <row r="402" spans="2:11" ht="12" customHeight="1" x14ac:dyDescent="0.25">
      <c r="E402" s="27"/>
      <c r="F402" s="86"/>
      <c r="K402" s="26"/>
    </row>
    <row r="403" spans="2:11" x14ac:dyDescent="0.25">
      <c r="B403" s="77">
        <f>IF(E403=FALSE,0,E403)</f>
        <v>0</v>
      </c>
      <c r="E403" s="82" t="b">
        <v>0</v>
      </c>
      <c r="F403" s="83" t="s">
        <v>274</v>
      </c>
      <c r="K403" s="26"/>
    </row>
    <row r="404" spans="2:11" ht="12.75" customHeight="1" x14ac:dyDescent="0.25">
      <c r="E404" s="27"/>
      <c r="F404" s="86" t="s">
        <v>273</v>
      </c>
      <c r="K404" s="26"/>
    </row>
    <row r="405" spans="2:11" ht="12" customHeight="1" x14ac:dyDescent="0.25">
      <c r="E405" s="27"/>
      <c r="K405" s="26"/>
    </row>
    <row r="406" spans="2:11" x14ac:dyDescent="0.25">
      <c r="B406" s="77">
        <f>IF(E406=FALSE,0,E406)</f>
        <v>0</v>
      </c>
      <c r="E406" s="82" t="b">
        <v>0</v>
      </c>
      <c r="F406" s="83" t="s">
        <v>275</v>
      </c>
      <c r="K406" s="26"/>
    </row>
    <row r="407" spans="2:11" ht="12.75" customHeight="1" x14ac:dyDescent="0.25">
      <c r="E407" s="27"/>
      <c r="F407" s="86" t="s">
        <v>273</v>
      </c>
      <c r="K407" s="26"/>
    </row>
    <row r="408" spans="2:11" ht="12" customHeight="1" x14ac:dyDescent="0.25">
      <c r="E408" s="27"/>
      <c r="K408" s="26"/>
    </row>
    <row r="409" spans="2:11" x14ac:dyDescent="0.25">
      <c r="B409" s="77">
        <f>IF(E409=FALSE,0,E409)</f>
        <v>0</v>
      </c>
      <c r="E409" s="82" t="b">
        <v>0</v>
      </c>
      <c r="F409" s="83" t="s">
        <v>276</v>
      </c>
      <c r="K409" s="26"/>
    </row>
    <row r="410" spans="2:11" ht="12.75" customHeight="1" x14ac:dyDescent="0.25">
      <c r="E410" s="87"/>
      <c r="F410" s="83" t="s">
        <v>277</v>
      </c>
      <c r="K410" s="26"/>
    </row>
    <row r="411" spans="2:11" ht="12.75" customHeight="1" x14ac:dyDescent="0.25">
      <c r="E411" s="87"/>
      <c r="F411" s="83" t="s">
        <v>278</v>
      </c>
      <c r="K411" s="26"/>
    </row>
    <row r="412" spans="2:11" ht="12.75" customHeight="1" x14ac:dyDescent="0.25">
      <c r="E412" s="27"/>
      <c r="F412" s="86" t="s">
        <v>273</v>
      </c>
      <c r="K412" s="26"/>
    </row>
    <row r="413" spans="2:11" ht="10.5" customHeight="1" x14ac:dyDescent="0.25">
      <c r="E413" s="32"/>
      <c r="F413" s="33"/>
      <c r="G413" s="33"/>
      <c r="H413" s="33"/>
      <c r="I413" s="33"/>
      <c r="J413" s="33"/>
      <c r="K413" s="34"/>
    </row>
    <row r="414" spans="2:11" ht="25.5" customHeight="1" x14ac:dyDescent="0.25">
      <c r="E414" s="103" t="s">
        <v>279</v>
      </c>
      <c r="F414" s="96"/>
      <c r="G414" s="96"/>
      <c r="H414" s="96"/>
      <c r="I414" s="96"/>
      <c r="J414" s="96"/>
      <c r="K414" s="97"/>
    </row>
    <row r="415" spans="2:11" ht="9" customHeight="1" x14ac:dyDescent="0.25">
      <c r="E415" s="27"/>
      <c r="K415" s="26"/>
    </row>
    <row r="416" spans="2:11" x14ac:dyDescent="0.25">
      <c r="B416" s="77">
        <f>IF(E416=FALSE,0,E416)</f>
        <v>0</v>
      </c>
      <c r="E416" s="82" t="b">
        <v>0</v>
      </c>
      <c r="F416" s="83" t="s">
        <v>280</v>
      </c>
      <c r="K416" s="26"/>
    </row>
    <row r="417" spans="2:11" ht="12.75" customHeight="1" x14ac:dyDescent="0.25">
      <c r="E417" s="27"/>
      <c r="F417" s="86" t="s">
        <v>273</v>
      </c>
      <c r="K417" s="26"/>
    </row>
    <row r="418" spans="2:11" ht="12" customHeight="1" x14ac:dyDescent="0.25">
      <c r="E418" s="27"/>
      <c r="K418" s="26"/>
    </row>
    <row r="419" spans="2:11" x14ac:dyDescent="0.25">
      <c r="B419" s="77">
        <f>IF(E419=FALSE,0,E419)</f>
        <v>0</v>
      </c>
      <c r="E419" s="82" t="b">
        <v>0</v>
      </c>
      <c r="F419" s="83" t="s">
        <v>281</v>
      </c>
      <c r="K419" s="26"/>
    </row>
    <row r="420" spans="2:11" ht="12.75" customHeight="1" x14ac:dyDescent="0.25">
      <c r="E420" s="27"/>
      <c r="F420" s="86" t="s">
        <v>273</v>
      </c>
      <c r="K420" s="26"/>
    </row>
    <row r="421" spans="2:11" ht="12" customHeight="1" x14ac:dyDescent="0.25">
      <c r="E421" s="27"/>
      <c r="K421" s="26"/>
    </row>
    <row r="422" spans="2:11" x14ac:dyDescent="0.25">
      <c r="B422" s="77">
        <f>IF(E422=FALSE,0,E422)</f>
        <v>0</v>
      </c>
      <c r="E422" s="82" t="b">
        <v>0</v>
      </c>
      <c r="F422" s="83" t="s">
        <v>282</v>
      </c>
      <c r="K422" s="26"/>
    </row>
    <row r="423" spans="2:11" ht="12.75" customHeight="1" x14ac:dyDescent="0.25">
      <c r="E423" s="27"/>
      <c r="F423" s="86" t="s">
        <v>273</v>
      </c>
      <c r="K423" s="26"/>
    </row>
    <row r="424" spans="2:11" ht="12" customHeight="1" x14ac:dyDescent="0.25">
      <c r="E424" s="27"/>
      <c r="K424" s="26"/>
    </row>
    <row r="425" spans="2:11" x14ac:dyDescent="0.25">
      <c r="B425" s="77">
        <f>IF(E425=FALSE,0,E425)</f>
        <v>0</v>
      </c>
      <c r="E425" s="82" t="b">
        <v>0</v>
      </c>
      <c r="F425" s="104" t="s">
        <v>369</v>
      </c>
      <c r="K425" s="26"/>
    </row>
    <row r="426" spans="2:11" ht="12.75" customHeight="1" x14ac:dyDescent="0.25">
      <c r="E426" s="87"/>
      <c r="F426" s="104" t="s">
        <v>368</v>
      </c>
      <c r="K426" s="26"/>
    </row>
    <row r="427" spans="2:11" ht="12.75" customHeight="1" x14ac:dyDescent="0.25">
      <c r="E427" s="27"/>
      <c r="F427" s="86" t="s">
        <v>273</v>
      </c>
      <c r="K427" s="26"/>
    </row>
    <row r="428" spans="2:11" ht="10.5" customHeight="1" x14ac:dyDescent="0.25">
      <c r="E428" s="32"/>
      <c r="F428" s="33"/>
      <c r="G428" s="33"/>
      <c r="H428" s="33"/>
      <c r="I428" s="33"/>
      <c r="J428" s="33"/>
      <c r="K428" s="34"/>
    </row>
    <row r="429" spans="2:11" ht="19.5" customHeight="1" x14ac:dyDescent="0.25"/>
    <row r="430" spans="2:11" ht="24" customHeight="1" x14ac:dyDescent="0.25">
      <c r="E430" s="137" t="s">
        <v>283</v>
      </c>
      <c r="F430" s="138"/>
      <c r="G430" s="138"/>
      <c r="H430" s="138"/>
      <c r="I430" s="138"/>
      <c r="J430" s="138"/>
      <c r="K430" s="139"/>
    </row>
    <row r="431" spans="2:11" ht="10.5" customHeight="1" x14ac:dyDescent="0.25">
      <c r="E431" s="27"/>
      <c r="K431" s="26"/>
    </row>
    <row r="432" spans="2:11" x14ac:dyDescent="0.25">
      <c r="E432" s="41" t="s">
        <v>284</v>
      </c>
      <c r="K432" s="26"/>
    </row>
    <row r="433" spans="2:11" ht="9" customHeight="1" x14ac:dyDescent="0.25">
      <c r="E433" s="27"/>
      <c r="K433" s="26"/>
    </row>
    <row r="434" spans="2:11" x14ac:dyDescent="0.25">
      <c r="E434" s="17" t="s">
        <v>285</v>
      </c>
      <c r="K434" s="26"/>
    </row>
    <row r="435" spans="2:11" x14ac:dyDescent="0.25">
      <c r="E435" s="17" t="s">
        <v>367</v>
      </c>
      <c r="K435" s="26"/>
    </row>
    <row r="436" spans="2:11" x14ac:dyDescent="0.25">
      <c r="E436" s="17" t="s">
        <v>366</v>
      </c>
      <c r="K436" s="26"/>
    </row>
    <row r="437" spans="2:11" x14ac:dyDescent="0.25">
      <c r="B437" s="77">
        <f>J437</f>
        <v>0</v>
      </c>
      <c r="E437" s="44" t="b">
        <v>0</v>
      </c>
      <c r="F437" s="10" t="s">
        <v>286</v>
      </c>
      <c r="I437" s="20" t="s">
        <v>287</v>
      </c>
      <c r="J437" s="140"/>
      <c r="K437" s="141"/>
    </row>
    <row r="438" spans="2:11" ht="1.9" customHeight="1" x14ac:dyDescent="0.25">
      <c r="E438" s="40"/>
      <c r="F438" s="10"/>
      <c r="I438" s="20"/>
      <c r="J438" s="80"/>
      <c r="K438" s="26"/>
    </row>
    <row r="439" spans="2:11" x14ac:dyDescent="0.25">
      <c r="E439" s="65"/>
      <c r="F439" s="10"/>
      <c r="I439" s="66" t="s">
        <v>288</v>
      </c>
      <c r="J439" s="81" t="str">
        <f>IF(E437=TRUE,COUNTIF($B$16:$B$506,0),"")</f>
        <v/>
      </c>
      <c r="K439" s="26"/>
    </row>
    <row r="440" spans="2:11" ht="10.5" customHeight="1" x14ac:dyDescent="0.25">
      <c r="E440" s="27"/>
      <c r="K440" s="26"/>
    </row>
    <row r="441" spans="2:11" ht="5.0999999999999996" customHeight="1" x14ac:dyDescent="0.25">
      <c r="E441" s="142"/>
      <c r="F441" s="143"/>
      <c r="G441" s="143"/>
      <c r="H441" s="143"/>
      <c r="I441" s="143"/>
      <c r="J441" s="143"/>
      <c r="K441" s="144"/>
    </row>
    <row r="442" spans="2:11" x14ac:dyDescent="0.25">
      <c r="E442" s="102" t="s">
        <v>307</v>
      </c>
      <c r="F442" s="85"/>
      <c r="G442" s="100"/>
      <c r="H442" s="100"/>
      <c r="I442" s="100"/>
      <c r="J442" s="100"/>
      <c r="K442" s="101"/>
    </row>
    <row r="443" spans="2:11" ht="5.0999999999999996" customHeight="1" x14ac:dyDescent="0.25">
      <c r="E443" s="142"/>
      <c r="F443" s="143"/>
      <c r="G443" s="143"/>
      <c r="H443" s="143"/>
      <c r="I443" s="143"/>
      <c r="J443" s="143"/>
      <c r="K443" s="144"/>
    </row>
    <row r="444" spans="2:11" x14ac:dyDescent="0.25">
      <c r="E444" s="100"/>
      <c r="F444" s="100"/>
      <c r="G444" s="100"/>
      <c r="H444" s="100"/>
      <c r="I444" s="100"/>
      <c r="J444" s="100"/>
      <c r="K444" s="100"/>
    </row>
  </sheetData>
  <sheetProtection algorithmName="SHA-512" hashValue="fZrS4rKxxwaRRh4U/aH4R8vNdMb3iVoLQ+QLHI0s3aPA0sIYRSFVTtlQa8uCpcro0aXTeOn2FXxXzqUYTY9TWg==" saltValue="I91CfU+Zw2y/8jKgom9rng==" spinCount="100000" sheet="1" objects="1" scenarios="1"/>
  <mergeCells count="92">
    <mergeCell ref="G1:K1"/>
    <mergeCell ref="F149:K149"/>
    <mergeCell ref="F147:K147"/>
    <mergeCell ref="E203:F203"/>
    <mergeCell ref="F156:K156"/>
    <mergeCell ref="F155:K155"/>
    <mergeCell ref="F154:K154"/>
    <mergeCell ref="F153:K153"/>
    <mergeCell ref="F151:K151"/>
    <mergeCell ref="F152:K152"/>
    <mergeCell ref="J169:K169"/>
    <mergeCell ref="E44:K44"/>
    <mergeCell ref="E57:K57"/>
    <mergeCell ref="E123:F123"/>
    <mergeCell ref="E138:I138"/>
    <mergeCell ref="E129:F129"/>
    <mergeCell ref="F48:I48"/>
    <mergeCell ref="E128:F128"/>
    <mergeCell ref="E127:F127"/>
    <mergeCell ref="E126:F126"/>
    <mergeCell ref="E125:F125"/>
    <mergeCell ref="E32:K32"/>
    <mergeCell ref="E3:K3"/>
    <mergeCell ref="E35:K35"/>
    <mergeCell ref="E37:K37"/>
    <mergeCell ref="E39:K39"/>
    <mergeCell ref="E13:K13"/>
    <mergeCell ref="E38:J38"/>
    <mergeCell ref="I16:J16"/>
    <mergeCell ref="I21:J21"/>
    <mergeCell ref="F27:H27"/>
    <mergeCell ref="F25:H25"/>
    <mergeCell ref="J29:K29"/>
    <mergeCell ref="J23:K23"/>
    <mergeCell ref="E182:F182"/>
    <mergeCell ref="E181:F181"/>
    <mergeCell ref="E180:F180"/>
    <mergeCell ref="F150:K150"/>
    <mergeCell ref="H53:K53"/>
    <mergeCell ref="E69:K69"/>
    <mergeCell ref="E134:F134"/>
    <mergeCell ref="E133:F133"/>
    <mergeCell ref="E132:F132"/>
    <mergeCell ref="E130:F130"/>
    <mergeCell ref="E131:F131"/>
    <mergeCell ref="E266:G266"/>
    <mergeCell ref="E265:G265"/>
    <mergeCell ref="E264:G264"/>
    <mergeCell ref="E240:K240"/>
    <mergeCell ref="E124:F124"/>
    <mergeCell ref="E205:F205"/>
    <mergeCell ref="E208:K208"/>
    <mergeCell ref="E195:K195"/>
    <mergeCell ref="E201:F201"/>
    <mergeCell ref="E202:F202"/>
    <mergeCell ref="E204:F204"/>
    <mergeCell ref="E189:F189"/>
    <mergeCell ref="E190:F190"/>
    <mergeCell ref="E191:F191"/>
    <mergeCell ref="E192:F192"/>
    <mergeCell ref="F146:K146"/>
    <mergeCell ref="E297:K297"/>
    <mergeCell ref="J322:K322"/>
    <mergeCell ref="E292:K292"/>
    <mergeCell ref="J337:K341"/>
    <mergeCell ref="E283:G283"/>
    <mergeCell ref="E284:G284"/>
    <mergeCell ref="E430:K430"/>
    <mergeCell ref="J437:K437"/>
    <mergeCell ref="E441:K441"/>
    <mergeCell ref="E443:K443"/>
    <mergeCell ref="J349:K353"/>
    <mergeCell ref="J359:K363"/>
    <mergeCell ref="J378:K382"/>
    <mergeCell ref="J368:K372"/>
    <mergeCell ref="E385:K385"/>
    <mergeCell ref="F46:I46"/>
    <mergeCell ref="J138:K141"/>
    <mergeCell ref="F289:J289"/>
    <mergeCell ref="J271:K273"/>
    <mergeCell ref="J249:K252"/>
    <mergeCell ref="J215:K219"/>
    <mergeCell ref="J225:K229"/>
    <mergeCell ref="J235:K239"/>
    <mergeCell ref="F148:K148"/>
    <mergeCell ref="E285:G285"/>
    <mergeCell ref="E286:G286"/>
    <mergeCell ref="E287:G287"/>
    <mergeCell ref="E276:K276"/>
    <mergeCell ref="E281:G281"/>
    <mergeCell ref="E282:G282"/>
    <mergeCell ref="E267:G267"/>
  </mergeCells>
  <conditionalFormatting sqref="A38:XFD45 A46:F46 J46:XFD46 A47:XFD47 A48:F48 J48:XFD48 A49:XFD137 A138:J138 L138:XFD141 A139:I141 A142:XFD163 A164:J164 L164:XFD164 A165:XFD170 A171:I171 L171:XFD171 A215:J215 L215:XFD219 A216:I219 A220:XFD224 A225:J225 L225:XFD229 A226:I229 A230:XFD234 A235:J235 L235:XFD239 A236:I239 A240:XFD248 A249:J249 L249:XFD252 A250:I252 A253:XFD270 A271:J271 L271:XFD273 A272:I273 A274:XFD288 A289:F289 K289:XFD289 A290:XFD321 E290:K336 A322 C322:XFD322 A323:XFD336 C337:J337 A337:A341 L337:XFD341 C338:I341 A342:XFD348 C349:J349 A349:A353 L349:XFD353 C350:I353 A354:XFD358 C359:J359 A359:A363 L359:XFD363 C360:I363 A364:XFD367 C368:J368 A368:A372 L368:XFD372 C369:I372 A373:XFD377 C378:J378 A378:A382 L378:XFD382 C379:I382 A383:XFD383 A384:D389 L384:XFD399 A390:A399 C390:D399 B390:B425">
    <cfRule type="expression" dxfId="51" priority="7">
      <formula>$K$36="Non"</formula>
    </cfRule>
  </conditionalFormatting>
  <conditionalFormatting sqref="A172:XFD214">
    <cfRule type="expression" dxfId="50" priority="23">
      <formula>$K$36="Non"</formula>
    </cfRule>
  </conditionalFormatting>
  <conditionalFormatting sqref="E63">
    <cfRule type="expression" dxfId="49" priority="102">
      <formula>$K$62="Oui"</formula>
    </cfRule>
  </conditionalFormatting>
  <conditionalFormatting sqref="E390">
    <cfRule type="expression" dxfId="48" priority="405">
      <formula>$K$56="Non"</formula>
    </cfRule>
    <cfRule type="expression" dxfId="47" priority="403">
      <formula>$K$34="Oui"</formula>
    </cfRule>
    <cfRule type="expression" dxfId="46" priority="404">
      <formula>AND($E$437=TRUE,$B390=0)</formula>
    </cfRule>
  </conditionalFormatting>
  <conditionalFormatting sqref="E403 E406 E409 E416 E419 E422 E425">
    <cfRule type="expression" dxfId="45" priority="408">
      <formula>AND($E$437=TRUE,$B403=0)</formula>
    </cfRule>
    <cfRule type="expression" dxfId="44" priority="406">
      <formula>$K$34="Oui"</formula>
    </cfRule>
  </conditionalFormatting>
  <conditionalFormatting sqref="E36:K163">
    <cfRule type="expression" dxfId="43" priority="1">
      <formula>$K$34="Oui"</formula>
    </cfRule>
  </conditionalFormatting>
  <conditionalFormatting sqref="E45:K45 E46:F46 J46:K46 E47:K47 E48:F48 J48:K48 E49:K51">
    <cfRule type="expression" dxfId="42" priority="103">
      <formula>$K$43="Non"</formula>
    </cfRule>
  </conditionalFormatting>
  <conditionalFormatting sqref="E58:K137">
    <cfRule type="expression" dxfId="41" priority="9">
      <formula>$K$56="Non"</formula>
    </cfRule>
  </conditionalFormatting>
  <conditionalFormatting sqref="E64:K163">
    <cfRule type="expression" dxfId="40" priority="10">
      <formula>$K$62="Oui"</formula>
    </cfRule>
  </conditionalFormatting>
  <conditionalFormatting sqref="E172:K193 E164:J164 E165:K170 E171:I171">
    <cfRule type="expression" dxfId="39" priority="93">
      <formula>$K$34="Oui"</formula>
    </cfRule>
  </conditionalFormatting>
  <conditionalFormatting sqref="E172:K214 E138:J138 E139:I141 E164:J164 E165:K170 E171:I171 E215:J215 E216:I219 E220:K224 E225:J225 E226:I229 E230:K234 E235:J235 E236:I239 E240:K248 E249:J249 E250:I252 E253:K270 E271:J271 E272:I273 E274:K288 E289:F289 K289 E290:K336 E337:J337 E338:I341 E342:K348 E349:J349 E350:I353 E354:K358 E359:J359 E360:I363 E364:K367 E368:J368 E369:I372 E373:K377 E378:J378 E379:I382">
    <cfRule type="expression" dxfId="38" priority="27">
      <formula>$K$62="Oui"</formula>
    </cfRule>
  </conditionalFormatting>
  <conditionalFormatting sqref="E172:K214 E138:J138 E139:I141 E142:K163 E164:J164 E165:K170 E171:I171 E215:J215 E216:I219 E220:K224 E225:J225 E226:I229 E230:K234 E235:J235 E236:I239 E240:K248 E249:J249 E250:I252 E253:K270 E271:J271 E272:I273 E274:K288 E289:F289 K289 E290:K336 E337:J337 E338:I341 E342:K348 E349:J349 E350:I353 E354:K358 E359:J359 E360:I363 E364:K367 E368:J368 E369:I372 E373:K377 E378:J378 E379:I382">
    <cfRule type="expression" dxfId="37" priority="25">
      <formula>$K$56="Non"</formula>
    </cfRule>
  </conditionalFormatting>
  <conditionalFormatting sqref="E172:K443 E40:K163 E164:J164 E165:K170 E171:I171">
    <cfRule type="expression" dxfId="36" priority="99">
      <formula>$K$38="Non"</formula>
    </cfRule>
  </conditionalFormatting>
  <conditionalFormatting sqref="E172:K443 E165:K170 E75:K163">
    <cfRule type="expression" dxfId="35" priority="407">
      <formula>$K$56="Non"</formula>
    </cfRule>
  </conditionalFormatting>
  <conditionalFormatting sqref="E172:K443">
    <cfRule type="expression" dxfId="34" priority="98">
      <formula>$K$62="Oui"</formula>
    </cfRule>
  </conditionalFormatting>
  <conditionalFormatting sqref="E240:K240">
    <cfRule type="expression" dxfId="33" priority="92">
      <formula>$K$34="Oui"</formula>
    </cfRule>
  </conditionalFormatting>
  <conditionalFormatting sqref="E241:K248 E249:J249 E250:I252 E253:K253">
    <cfRule type="expression" dxfId="32" priority="91">
      <formula>$K$232="Non"</formula>
    </cfRule>
  </conditionalFormatting>
  <conditionalFormatting sqref="E262:K270">
    <cfRule type="expression" dxfId="31" priority="100">
      <formula>$K$36="Non"</formula>
    </cfRule>
  </conditionalFormatting>
  <conditionalFormatting sqref="E383:K444">
    <cfRule type="expression" dxfId="30" priority="12">
      <formula>$K$56="Non"</formula>
    </cfRule>
    <cfRule type="expression" dxfId="29" priority="13">
      <formula>$K$62="Oui"</formula>
    </cfRule>
    <cfRule type="expression" dxfId="28" priority="22">
      <formula>$K$36="Non"</formula>
    </cfRule>
  </conditionalFormatting>
  <conditionalFormatting sqref="F46 F48 K50 H264:H267 K40 K43 H53 K56 K60 K62 E77:E82 K85 K103 G123:G134 J136 J138 K159 G180:G182 G189:G192 G201:G205 K211 J215 K221 J225 K232 K242 J249 K254 K256 K258 K260 J271 H281:H287 K294 K317 K320 K327 K330 K335 K346 K356 K365 K375 K38 K36 I16 H18 F23 J23 F25 F27 F29 J29 K34">
    <cfRule type="expression" dxfId="27" priority="237">
      <formula>AND($E$437=TRUE,$B16=0)</formula>
    </cfRule>
  </conditionalFormatting>
  <conditionalFormatting sqref="G179:H179">
    <cfRule type="expression" dxfId="26" priority="2">
      <formula>$K$36="Non"</formula>
    </cfRule>
    <cfRule type="expression" dxfId="25" priority="3">
      <formula>$K$56="Non"</formula>
    </cfRule>
    <cfRule type="expression" dxfId="24" priority="5">
      <formula>$K$34="Oui"</formula>
    </cfRule>
    <cfRule type="expression" dxfId="23" priority="4">
      <formula>$K$62="Oui"</formula>
    </cfRule>
  </conditionalFormatting>
  <conditionalFormatting sqref="H180:H182">
    <cfRule type="expression" dxfId="22" priority="6">
      <formula>AND($E$437=TRUE,$B180=0)</formula>
    </cfRule>
  </conditionalFormatting>
  <conditionalFormatting sqref="I21">
    <cfRule type="expression" dxfId="21" priority="401">
      <formula>AND($E$437=TRUE,$B21=0)</formula>
    </cfRule>
  </conditionalFormatting>
  <conditionalFormatting sqref="J169">
    <cfRule type="expression" dxfId="20" priority="472">
      <formula>AND($E$437=TRUE,$B171=0)</formula>
    </cfRule>
  </conditionalFormatting>
  <conditionalFormatting sqref="J437">
    <cfRule type="expression" dxfId="19" priority="343">
      <formula>$K$56="Non"</formula>
    </cfRule>
    <cfRule type="expression" dxfId="18" priority="344">
      <formula>AND($E$437=TRUE,$B392=0)</formula>
    </cfRule>
  </conditionalFormatting>
  <conditionalFormatting sqref="J439">
    <cfRule type="expression" dxfId="17" priority="56">
      <formula>$K$14="Non"</formula>
    </cfRule>
    <cfRule type="expression" dxfId="16" priority="57">
      <formula>$K$16="Non"</formula>
    </cfRule>
    <cfRule type="expression" dxfId="15" priority="77">
      <formula>$K$40="Oui"</formula>
    </cfRule>
    <cfRule type="expression" dxfId="14" priority="85">
      <formula>$K$34="Non"</formula>
    </cfRule>
    <cfRule type="expression" dxfId="13" priority="54">
      <formula>$K$58="Non"</formula>
    </cfRule>
    <cfRule type="expression" dxfId="12" priority="55">
      <formula>$K$67="Non"</formula>
    </cfRule>
    <cfRule type="expression" dxfId="11" priority="53">
      <formula>$K$47="Non"</formula>
    </cfRule>
    <cfRule type="expression" dxfId="10" priority="52">
      <formula>$K$50="Non"</formula>
    </cfRule>
    <cfRule type="expression" dxfId="9" priority="51">
      <formula>$K$38="Non"</formula>
    </cfRule>
    <cfRule type="expression" dxfId="8" priority="50">
      <formula>$K$30="Non"</formula>
    </cfRule>
    <cfRule type="expression" dxfId="7" priority="48">
      <formula>$K$24="Non"</formula>
    </cfRule>
    <cfRule type="expression" dxfId="6" priority="47">
      <formula>$K$20="Non"</formula>
    </cfRule>
    <cfRule type="expression" dxfId="5" priority="46">
      <formula>$K$17="Non"</formula>
    </cfRule>
    <cfRule type="expression" dxfId="4" priority="45">
      <formula>$J$439&gt;0</formula>
    </cfRule>
    <cfRule type="expression" dxfId="3" priority="49">
      <formula>$K$27="Non"</formula>
    </cfRule>
    <cfRule type="expression" dxfId="2" priority="44">
      <formula>$J$439=0</formula>
    </cfRule>
  </conditionalFormatting>
  <conditionalFormatting sqref="K163">
    <cfRule type="expression" dxfId="1" priority="440">
      <formula>AND($E$437=TRUE,$B164=0)</formula>
    </cfRule>
  </conditionalFormatting>
  <conditionalFormatting sqref="K168">
    <cfRule type="expression" dxfId="0" priority="402">
      <formula>AND($E$437=TRUE,$B167=0)</formula>
    </cfRule>
  </conditionalFormatting>
  <dataValidations count="8">
    <dataValidation type="custom" showInputMessage="1" showErrorMessage="1" errorTitle="Information non valide" error="Vous devez remplir cette cellule avant de continuer." sqref="K42 K49 F42:F43 F28 K16:K17 K30:K31 F49 F30:F31 F24 F26 F45 F47 K24" xr:uid="{9112D653-84BC-49A0-8727-BF31A18A6D63}">
      <formula1>F16&lt;&gt;""</formula1>
    </dataValidation>
    <dataValidation type="custom" showInputMessage="1" showErrorMessage="1" errorTitle="Information non valide" error="Vous devez remplir cette cellule avant de continuer et le numéro doit contenir exactement 4 chiffres. Veuillez corriger." sqref="K40" xr:uid="{B589880F-3015-4A4C-8E50-D38B51D9DEB3}">
      <formula1>AND(ISNUMBER(K40), LEN(TEXT(K40,"0"))=4)</formula1>
    </dataValidation>
    <dataValidation type="custom" showInputMessage="1" showErrorMessage="1" errorTitle="Information non valide" error="Vous devez remplir cette cellule avant de continuer et la réponse doit être une valeur numérique sans décimale. Veuillez corriger." sqref="K85 K163 G180:H182 G189:G192 G201:G205 K242 K254 K103 K258 K294 K159 K256" xr:uid="{60E89C01-F8CF-4155-A76E-2B4D29D44C81}">
      <formula1>AND(ISNUMBER(G85), G85=INT(G85))</formula1>
    </dataValidation>
    <dataValidation type="custom" showInputMessage="1" showErrorMessage="1" errorTitle="Information non valide" error="Vous devez remplir cette cellule avant de continuer et la réponse doit être une valeur numérique. Veuillez corriger." sqref="K160 K165" xr:uid="{5CF3E13A-675F-4ADC-8D90-2AC3A79386B7}">
      <formula1>ISNUMBER(K160)</formula1>
    </dataValidation>
    <dataValidation type="custom" showInputMessage="1" showErrorMessage="1" errorTitle="Information non valide" error="Vous devez remplir cette cellule avant de continuer et saisir la valeur en texte sans valeur numérique." sqref="F25 F27 F48 J437 I21:J21 F46" xr:uid="{50EACC38-E3FF-490E-A3D2-F19E16B30456}">
      <formula1>F21=SUBSTITUTE(F21,"0","")</formula1>
    </dataValidation>
    <dataValidation type="custom" showInputMessage="1" showErrorMessage="1" errorTitle="Information non valide" error="Vous devez remplir cette cellule avant de continuer et le numéro doit contenir exactement 10 chiffres. Veuillez corriger." sqref="H18" xr:uid="{A80F5739-17F0-4264-B1B8-F745BA138C92}">
      <formula1>AND(ISNUMBER(H18), LEN(TEXT(H18,"0"))=10)</formula1>
    </dataValidation>
    <dataValidation type="custom" allowBlank="1" showInputMessage="1" showErrorMessage="1" errorTitle="Information non valide" error="La valeur saisie n'est pas valide. Exemple: votrenom@entreprise.com" sqref="J23 J29" xr:uid="{A6275071-03E1-4C0E-B2A7-C824105C6C06}">
      <formula1>ISNUMBER(SEARCH("@",J23))</formula1>
    </dataValidation>
    <dataValidation type="custom" allowBlank="1" showInputMessage="1" showErrorMessage="1" errorTitle="Information non valide" error="La valeur saisie n'est pas valide. Exemple: 999-999-9999" sqref="F23 F29" xr:uid="{34BEAF65-4B50-428D-825D-9AC67516A123}">
      <formula1>LEN(SUBSTITUTE(SUBSTITUTE(SUBSTITUTE(SUBSTITUTE(SUBSTITUTE(F23," ",""),"-",""),"(", ""),")",""),".",""))=10</formula1>
    </dataValidation>
  </dataValidations>
  <pageMargins left="0.51181102362204722" right="0.51181102362204722" top="0.51181102362204722" bottom="0.51181102362204722" header="0.39370078740157483" footer="0.39370078740157483"/>
  <pageSetup scale="85" fitToHeight="0" orientation="portrait" r:id="rId1"/>
  <headerFooter>
    <oddFooter>&amp;LMinistère de l'Éducation&amp;R&amp;"Arial,Normal"&amp;9&amp;P de &amp;N</oddFooter>
  </headerFooter>
  <rowBreaks count="9" manualBreakCount="9">
    <brk id="31" max="16383" man="1"/>
    <brk id="68" max="16383" man="1"/>
    <brk id="118" max="16383" man="1"/>
    <brk id="157" min="4" max="10" man="1"/>
    <brk id="207" max="16383" man="1"/>
    <brk id="261" min="4" max="10" man="1"/>
    <brk id="296" max="16383" man="1"/>
    <brk id="354" min="4" max="10" man="1"/>
    <brk id="413" min="4" max="10" man="1"/>
  </rowBreaks>
  <drawing r:id="rId2"/>
  <extLst>
    <ext xmlns:x14="http://schemas.microsoft.com/office/spreadsheetml/2009/9/main" uri="{CCE6A557-97BC-4b89-ADB6-D9C93CAAB3DF}">
      <x14:dataValidations xmlns:xm="http://schemas.microsoft.com/office/excel/2006/main" count="4">
        <x14:dataValidation type="list" showInputMessage="1" showErrorMessage="1" xr:uid="{40E2AE6D-A6A2-4678-B302-A103329A3439}">
          <x14:formula1>
            <xm:f>filtre!$A$1:$A$2</xm:f>
          </x14:formula1>
          <xm:sqref>K34 K36 K38 K43 K50 K56 K60 K62 K365 K211 K221 K232 K260 K317 K356 K330 K335 K320 K346 G123:G134 K375</xm:sqref>
        </x14:dataValidation>
        <x14:dataValidation type="list" allowBlank="1" showInputMessage="1" showErrorMessage="1" xr:uid="{AAEC1632-D89B-4B8C-BBCE-8CE1AC1F29C0}">
          <x14:formula1>
            <xm:f>filtre!$G$2:$G$8</xm:f>
          </x14:formula1>
          <xm:sqref>J136:J137</xm:sqref>
        </x14:dataValidation>
        <x14:dataValidation type="list" showInputMessage="1" showErrorMessage="1" xr:uid="{82F18D65-8CC2-44BF-9662-0E52B89354C1}">
          <x14:formula1>
            <xm:f>filtre!$I$1:$I$3</xm:f>
          </x14:formula1>
          <xm:sqref>H281:H288 H264:H267</xm:sqref>
        </x14:dataValidation>
        <x14:dataValidation type="list" showInputMessage="1" showErrorMessage="1" xr:uid="{157A9BBA-12D1-46BE-92B4-CE5EBF44BA19}">
          <x14:formula1>
            <xm:f>filtre!$K$1:$K$3</xm:f>
          </x14:formula1>
          <xm:sqref>K327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E1DB-7C25-4DBC-B5DF-AF850357C7A7}">
  <dimension ref="A1:M8"/>
  <sheetViews>
    <sheetView workbookViewId="0">
      <selection activeCell="K1" sqref="K1:K3"/>
    </sheetView>
  </sheetViews>
  <sheetFormatPr baseColWidth="10" defaultColWidth="11.42578125" defaultRowHeight="15" x14ac:dyDescent="0.25"/>
  <cols>
    <col min="2" max="2" width="2.7109375" customWidth="1"/>
    <col min="4" max="4" width="4.140625" customWidth="1"/>
    <col min="5" max="5" width="19.42578125" bestFit="1" customWidth="1"/>
    <col min="6" max="6" width="3.42578125" customWidth="1"/>
    <col min="7" max="7" width="78.140625" bestFit="1" customWidth="1"/>
    <col min="8" max="8" width="3.28515625" customWidth="1"/>
    <col min="10" max="10" width="3.85546875" customWidth="1"/>
    <col min="12" max="12" width="3" customWidth="1"/>
  </cols>
  <sheetData>
    <row r="1" spans="1:13" x14ac:dyDescent="0.25">
      <c r="A1" t="s">
        <v>289</v>
      </c>
      <c r="C1" t="s">
        <v>34</v>
      </c>
      <c r="I1" t="s">
        <v>289</v>
      </c>
      <c r="K1" t="s">
        <v>289</v>
      </c>
    </row>
    <row r="2" spans="1:13" x14ac:dyDescent="0.25">
      <c r="A2" t="s">
        <v>290</v>
      </c>
      <c r="C2" t="s">
        <v>36</v>
      </c>
      <c r="E2" t="s">
        <v>291</v>
      </c>
      <c r="G2" t="s">
        <v>292</v>
      </c>
      <c r="I2" t="s">
        <v>290</v>
      </c>
      <c r="K2" t="s">
        <v>290</v>
      </c>
      <c r="M2" t="s">
        <v>5</v>
      </c>
    </row>
    <row r="3" spans="1:13" x14ac:dyDescent="0.25">
      <c r="C3" t="s">
        <v>38</v>
      </c>
      <c r="G3" t="s">
        <v>293</v>
      </c>
      <c r="I3" t="s">
        <v>294</v>
      </c>
      <c r="K3" t="s">
        <v>295</v>
      </c>
    </row>
    <row r="4" spans="1:13" x14ac:dyDescent="0.25">
      <c r="C4" t="s">
        <v>40</v>
      </c>
      <c r="G4" t="s">
        <v>296</v>
      </c>
    </row>
    <row r="5" spans="1:13" x14ac:dyDescent="0.25">
      <c r="C5" t="s">
        <v>42</v>
      </c>
      <c r="G5" t="s">
        <v>297</v>
      </c>
    </row>
    <row r="6" spans="1:13" x14ac:dyDescent="0.25">
      <c r="C6" t="s">
        <v>44</v>
      </c>
      <c r="G6" t="s">
        <v>298</v>
      </c>
    </row>
    <row r="7" spans="1:13" x14ac:dyDescent="0.25">
      <c r="G7" t="s">
        <v>299</v>
      </c>
    </row>
    <row r="8" spans="1:13" x14ac:dyDescent="0.25">
      <c r="G8" s="1" t="s">
        <v>300</v>
      </c>
    </row>
  </sheetData>
  <sheetProtection algorithmName="SHA-512" hashValue="wT5y6/kPbnGtpEVydc89rmdTS0gbDJSGovyrmBXHbntUMBI1DBwEMEHKfYoyeT2WRIqkhJcxpZerbMbjAwLEsg==" saltValue="rzfzgtpe9tKSLbvPxNcRj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adb0655-d8b2-4056-af76-80f7e7778929">
      <Terms xmlns="http://schemas.microsoft.com/office/infopath/2007/PartnerControls"/>
    </lcf76f155ced4ddcb4097134ff3c332f>
    <TaxCatchAll xmlns="bfe31dcf-420b-4191-8e7a-e17bdc9eddc8" xsi:nil="true"/>
  </documentManagement>
</p:properties>
</file>

<file path=customXml/item2.xml>��< ? x m l   v e r s i o n = " 1 . 0 "   e n c o d i n g = " u t f - 1 6 " ? > < D a t a M a s h u p   x m l n s = " h t t p : / / s c h e m a s . m i c r o s o f t . c o m / D a t a M a s h u p " > A A A A A B Q D A A B Q S w M E F A A C A A g A A X N + X M 1 G W X K k A A A A 9 g A A A B I A H A B D b 2 5 m a W c v U G F j a 2 F n Z S 5 4 b W w g o h g A K K A U A A A A A A A A A A A A A A A A A A A A A A A A A A A A h Y / d C o I w A I V f R X b v / i Q Q m Z P w N i E I o t s x p 4 1 0 x j a b 7 9 Z F j 9 Q r Z J T V X Z f n O 9 / F O f f r j R V T 3 0 U X Z Z 0 e T A 4 I x C B S R g 6 1 N m 0 O R t / E K S g 4 2 w p 5 E q 2 K Z t m 4 b H J 1 D o 7 e n z O E Q g g w J H C w L a I Y E 3 S o N j t 5 V L 0 A H 1 n / l 2 N t n B d G K s D Z / j W G U 0 h W B C Y 0 h Z i h B b J K m 6 9 A 5 7 3 P 9 g e y c u z 8 a B V v b F y u G V o i Q + 8 P / A F Q S w M E F A A C A A g A A X N + 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z f l w o i k e 4 D g A A A B E A A A A T A B w A R m 9 y b X V s Y X M v U 2 V j d G l v b j E u b S C i G A A o o B Q A A A A A A A A A A A A A A A A A A A A A A A A A A A A r T k 0 u y c z P U w i G 0 I b W A F B L A Q I t A B Q A A g A I A A F z f l z N R l l y p A A A A P Y A A A A S A A A A A A A A A A A A A A A A A A A A A A B D b 2 5 m a W c v U G F j a 2 F n Z S 5 4 b W x Q S w E C L Q A U A A I A C A A B c 3 5 c D 8 r p q 6 Q A A A D p A A A A E w A A A A A A A A A A A A A A A A D w A A A A W 0 N v b n R l b n R f V H l w Z X N d L n h t b F B L A Q I t A B Q A A g A I A A F z f 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K 5 H A s B R S 3 R 7 M e c C Q Q 2 Z B s A A A A A A I A A A A A A B B m A A A A A Q A A I A A A A C t Y K 8 w k P v L + 0 3 D e d 9 R a c i 8 0 J / g x k f v o e U 3 r f K P n k u 5 N A A A A A A 6 A A A A A A g A A I A A A A F h P X T 4 T P V + v 7 d r S P B g O F S s 3 a T / b H M 3 L 5 C V p 8 k K u t C L d U A A A A P x k d w T M F b F w G 1 r 5 o 0 i e d z B V d W n 7 z 7 6 C z Z X 2 7 k a m U R U P M d q h A E j v + 7 9 w 9 T Q y s v Q 8 i l 7 j C 8 h d Z u C r I 4 d Q G 8 f e U T a H + c W V 5 b r 9 b F R D F a b 2 P G W q Q A A A A M F 2 l 9 c c H m N a 4 w 2 o K 0 s W j 4 / b h x e F Y B v a q v n / M F N U 3 v u 3 H e u 5 M 7 4 L y K 7 o R 3 F 4 J e + 1 b F b h m e 6 b b o x d t 0 t z s E 8 e P v 8 = < / D a t a M a s h u p > 
</file>

<file path=customXml/item3.xml><?xml version="1.0" encoding="utf-8"?>
<ct:contentTypeSchema xmlns:ct="http://schemas.microsoft.com/office/2006/metadata/contentType" xmlns:ma="http://schemas.microsoft.com/office/2006/metadata/properties/metaAttributes" ct:_="" ma:_="" ma:contentTypeName="Document" ma:contentTypeID="0x010100C5C86C4F1A0F684CB9AAB1D119B0CCA2" ma:contentTypeVersion="14" ma:contentTypeDescription="Crée un document." ma:contentTypeScope="" ma:versionID="bc35ebfaa3379280a00ac011ae055848">
  <xsd:schema xmlns:xsd="http://www.w3.org/2001/XMLSchema" xmlns:xs="http://www.w3.org/2001/XMLSchema" xmlns:p="http://schemas.microsoft.com/office/2006/metadata/properties" xmlns:ns2="9adb0655-d8b2-4056-af76-80f7e7778929" xmlns:ns3="bfe31dcf-420b-4191-8e7a-e17bdc9eddc8" targetNamespace="http://schemas.microsoft.com/office/2006/metadata/properties" ma:root="true" ma:fieldsID="db2cbbff5a5941cc3ed8977b13502b59" ns2:_="" ns3:_="">
    <xsd:import namespace="9adb0655-d8b2-4056-af76-80f7e7778929"/>
    <xsd:import namespace="bfe31dcf-420b-4191-8e7a-e17bdc9edd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db0655-d8b2-4056-af76-80f7e77789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8372e1be-7508-447c-9231-520b406ec6aa"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e31dcf-420b-4191-8e7a-e17bdc9eddc8"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47fa3255-63fd-46dc-881b-7c0f87a7ff59}" ma:internalName="TaxCatchAll" ma:showField="CatchAllData" ma:web="bfe31dcf-420b-4191-8e7a-e17bdc9edd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09A2A7-E395-4A91-B8C1-17A8244FA4E7}">
  <ds:schemaRefs>
    <ds:schemaRef ds:uri="9adb0655-d8b2-4056-af76-80f7e7778929"/>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bfe31dcf-420b-4191-8e7a-e17bdc9eddc8"/>
    <ds:schemaRef ds:uri="http://purl.org/dc/dcmitype/"/>
  </ds:schemaRefs>
</ds:datastoreItem>
</file>

<file path=customXml/itemProps2.xml><?xml version="1.0" encoding="utf-8"?>
<ds:datastoreItem xmlns:ds="http://schemas.openxmlformats.org/officeDocument/2006/customXml" ds:itemID="{917460C5-0CE8-4180-9D4B-14B3521074F6}">
  <ds:schemaRefs>
    <ds:schemaRef ds:uri="http://schemas.microsoft.com/DataMashup"/>
  </ds:schemaRefs>
</ds:datastoreItem>
</file>

<file path=customXml/itemProps3.xml><?xml version="1.0" encoding="utf-8"?>
<ds:datastoreItem xmlns:ds="http://schemas.openxmlformats.org/officeDocument/2006/customXml" ds:itemID="{CF786530-148A-494E-B5EC-4E7B75632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db0655-d8b2-4056-af76-80f7e7778929"/>
    <ds:schemaRef ds:uri="bfe31dcf-420b-4191-8e7a-e17bdc9edd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98F9045-4031-4536-AFAB-6F1A020BB0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PAFCCL</vt:lpstr>
      <vt:lpstr>filtre</vt:lpstr>
      <vt:lpstr>PAFCCL!Zone_d_impression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Formulaire de demande – Programme d’aide financière aux centres communautaires de loisir (PAFCCL) 2026-2029</dc:title>
  <dc:subject>Formulaire de demande – Programme d’aide financière aux centres communautaires de loisir (PAFCCL) 2026-2029</dc:subject>
  <dc:creator>Ministère de l'Éducation</dc:creator>
  <cp:keywords/>
  <dc:description/>
  <cp:lastModifiedBy>Julie Parisé</cp:lastModifiedBy>
  <cp:revision/>
  <cp:lastPrinted>2026-04-17T18:47:57Z</cp:lastPrinted>
  <dcterms:created xsi:type="dcterms:W3CDTF">2026-03-30T13:00:48Z</dcterms:created>
  <dcterms:modified xsi:type="dcterms:W3CDTF">2026-04-20T14:15:06Z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0x010100C5C86C4F1A0F684CB9AAB1D119B0CCA2</vt:lpwstr>
  </property>
  <property fmtid="{D5CDD505-2E9C-101B-9397-08002B2CF9AE}" pid="3" name="MediaServiceImageTags">
    <vt:lpwstr/>
  </property>
</Properties>
</file>