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svc-fichiers\fichiers-eduqc\GRP\SLS\DGACP\Commun\Fonds\Dossiers\Infrastructure_PAFIRSPA_volet_2\Documents modèles\5 - Réclamation\"/>
    </mc:Choice>
  </mc:AlternateContent>
  <xr:revisionPtr revIDLastSave="0" documentId="13_ncr:1_{85C56A87-4E39-4CBC-AA67-C9BA0F983D3E}" xr6:coauthVersionLast="47" xr6:coauthVersionMax="47" xr10:uidLastSave="{00000000-0000-0000-0000-000000000000}"/>
  <bookViews>
    <workbookView xWindow="-110" yWindow="-110" windowWidth="19420" windowHeight="10420" tabRatio="644" activeTab="2" xr2:uid="{00000000-000D-0000-FFFF-FFFF00000000}"/>
  </bookViews>
  <sheets>
    <sheet name="Sommaire" sheetId="16" r:id="rId1"/>
    <sheet name="Détail" sheetId="7" r:id="rId2"/>
    <sheet name="Document requis" sheetId="15" r:id="rId3"/>
    <sheet name="Liste déroulante" sheetId="10" state="hidden" r:id="rId4"/>
    <sheet name="Rapport résumé" sheetId="11" state="hidden" r:id="rId5"/>
    <sheet name="Feuil4" sheetId="9" state="hidden" r:id="rId6"/>
    <sheet name="Feuil1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7" l="1"/>
  <c r="K71" i="7" s="1"/>
  <c r="J12" i="7"/>
  <c r="J13" i="7"/>
  <c r="J14" i="7"/>
  <c r="K14" i="7" s="1"/>
  <c r="J15" i="7"/>
  <c r="K15" i="7" s="1"/>
  <c r="J16" i="7"/>
  <c r="K16" i="7" s="1"/>
  <c r="J17" i="7"/>
  <c r="K17" i="7" s="1"/>
  <c r="J18" i="7"/>
  <c r="K18" i="7" s="1"/>
  <c r="J19" i="7"/>
  <c r="K19" i="7" s="1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K26" i="7" s="1"/>
  <c r="J27" i="7"/>
  <c r="K27" i="7" s="1"/>
  <c r="J28" i="7"/>
  <c r="K28" i="7" s="1"/>
  <c r="J29" i="7"/>
  <c r="K29" i="7" s="1"/>
  <c r="J30" i="7"/>
  <c r="K30" i="7" s="1"/>
  <c r="J31" i="7"/>
  <c r="K31" i="7" s="1"/>
  <c r="J32" i="7"/>
  <c r="K32" i="7" s="1"/>
  <c r="J33" i="7"/>
  <c r="K33" i="7" s="1"/>
  <c r="J34" i="7"/>
  <c r="K34" i="7" s="1"/>
  <c r="J35" i="7"/>
  <c r="K35" i="7" s="1"/>
  <c r="J36" i="7"/>
  <c r="K36" i="7" s="1"/>
  <c r="J37" i="7"/>
  <c r="K37" i="7" s="1"/>
  <c r="J38" i="7"/>
  <c r="K38" i="7" s="1"/>
  <c r="J39" i="7"/>
  <c r="K39" i="7" s="1"/>
  <c r="J40" i="7"/>
  <c r="K40" i="7" s="1"/>
  <c r="J41" i="7"/>
  <c r="K41" i="7" s="1"/>
  <c r="J42" i="7"/>
  <c r="K42" i="7" s="1"/>
  <c r="J43" i="7"/>
  <c r="K43" i="7" s="1"/>
  <c r="J44" i="7"/>
  <c r="K44" i="7" s="1"/>
  <c r="J45" i="7"/>
  <c r="K45" i="7" s="1"/>
  <c r="J46" i="7"/>
  <c r="K46" i="7" s="1"/>
  <c r="J47" i="7"/>
  <c r="K47" i="7" s="1"/>
  <c r="J48" i="7"/>
  <c r="K48" i="7" s="1"/>
  <c r="J49" i="7"/>
  <c r="K49" i="7" s="1"/>
  <c r="J50" i="7"/>
  <c r="K50" i="7" s="1"/>
  <c r="J51" i="7"/>
  <c r="K51" i="7" s="1"/>
  <c r="J52" i="7"/>
  <c r="K52" i="7" s="1"/>
  <c r="J53" i="7"/>
  <c r="K53" i="7" s="1"/>
  <c r="J54" i="7"/>
  <c r="K54" i="7" s="1"/>
  <c r="J55" i="7"/>
  <c r="K55" i="7" s="1"/>
  <c r="J56" i="7"/>
  <c r="K56" i="7" s="1"/>
  <c r="J57" i="7"/>
  <c r="K57" i="7" s="1"/>
  <c r="J58" i="7"/>
  <c r="K58" i="7" s="1"/>
  <c r="J59" i="7"/>
  <c r="K59" i="7" s="1"/>
  <c r="J60" i="7"/>
  <c r="K60" i="7" s="1"/>
  <c r="J61" i="7"/>
  <c r="K61" i="7" s="1"/>
  <c r="J62" i="7"/>
  <c r="K62" i="7" s="1"/>
  <c r="J63" i="7"/>
  <c r="K63" i="7" s="1"/>
  <c r="J69" i="7"/>
  <c r="K69" i="7" s="1"/>
  <c r="J70" i="7"/>
  <c r="K70" i="7" s="1"/>
  <c r="J72" i="7"/>
  <c r="K72" i="7" s="1"/>
  <c r="J73" i="7"/>
  <c r="K73" i="7" s="1"/>
  <c r="J74" i="7"/>
  <c r="K74" i="7" s="1"/>
  <c r="J75" i="7"/>
  <c r="K75" i="7" s="1"/>
  <c r="J76" i="7"/>
  <c r="K76" i="7" s="1"/>
  <c r="J77" i="7"/>
  <c r="K77" i="7" s="1"/>
  <c r="J78" i="7"/>
  <c r="K78" i="7" s="1"/>
  <c r="J79" i="7"/>
  <c r="K79" i="7" s="1"/>
  <c r="J80" i="7"/>
  <c r="K80" i="7" s="1"/>
  <c r="J81" i="7"/>
  <c r="K81" i="7" s="1"/>
  <c r="J82" i="7"/>
  <c r="K82" i="7" s="1"/>
  <c r="J83" i="7"/>
  <c r="K83" i="7" s="1"/>
  <c r="J84" i="7"/>
  <c r="K84" i="7" s="1"/>
  <c r="J85" i="7"/>
  <c r="K85" i="7" s="1"/>
  <c r="J86" i="7"/>
  <c r="K86" i="7" s="1"/>
  <c r="J87" i="7"/>
  <c r="K87" i="7" s="1"/>
  <c r="J88" i="7"/>
  <c r="K88" i="7" s="1"/>
  <c r="J68" i="7"/>
  <c r="K68" i="7" s="1"/>
  <c r="E37" i="11" l="1"/>
  <c r="E35" i="11"/>
  <c r="E31" i="11"/>
  <c r="E29" i="11"/>
  <c r="E15" i="11"/>
  <c r="E47" i="11"/>
  <c r="K12" i="7" l="1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6" i="7"/>
  <c r="L87" i="7"/>
  <c r="L88" i="7"/>
  <c r="L68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J64" i="7" l="1"/>
  <c r="K13" i="7"/>
  <c r="L15" i="7"/>
  <c r="L85" i="7"/>
  <c r="L14" i="7"/>
  <c r="L16" i="7"/>
  <c r="L13" i="7" l="1"/>
  <c r="G17" i="9"/>
  <c r="E14" i="9"/>
  <c r="E16" i="9" s="1"/>
  <c r="G11" i="9"/>
  <c r="G10" i="9"/>
  <c r="H89" i="7"/>
  <c r="H64" i="7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G12" i="9" l="1"/>
  <c r="G14" i="9" s="1"/>
  <c r="L89" i="7"/>
  <c r="G103" i="7" s="1"/>
  <c r="H90" i="7"/>
  <c r="L64" i="7"/>
  <c r="G102" i="7" s="1"/>
  <c r="F11" i="9" l="1"/>
  <c r="G104" i="7"/>
  <c r="F10" i="9"/>
  <c r="L90" i="7"/>
  <c r="F12" i="9" l="1"/>
  <c r="F14" i="9" s="1"/>
  <c r="H14" i="9" s="1"/>
  <c r="H20" i="9" s="1"/>
  <c r="H21" i="9" s="1"/>
  <c r="K64" i="7"/>
  <c r="F102" i="7" s="1"/>
  <c r="H17" i="9" l="1"/>
  <c r="J89" i="7"/>
  <c r="K89" i="7" s="1"/>
  <c r="F104" i="7" l="1"/>
  <c r="F103" i="7"/>
  <c r="J90" i="7"/>
  <c r="K90" i="7" l="1"/>
  <c r="F105" i="7" s="1"/>
  <c r="G105" i="7"/>
  <c r="G114" i="7" l="1"/>
  <c r="G116" i="7" s="1"/>
  <c r="F114" i="7"/>
  <c r="F11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Plourde</author>
    <author>Julie Céré</author>
    <author>Érika Côté</author>
    <author>Mélanie Germain</author>
  </authors>
  <commentList>
    <comment ref="F7" authorId="0" shapeId="0" xr:uid="{B68E9ED9-373F-409D-A51D-758FC0F0403D}">
      <text>
        <r>
          <rPr>
            <b/>
            <sz val="12"/>
            <color rgb="FF000000"/>
            <rFont val="Tahoma"/>
            <family val="2"/>
          </rPr>
          <t>Inscrire la date en format AAAA-MM-JJ</t>
        </r>
      </text>
    </comment>
    <comment ref="G7" authorId="1" shapeId="0" xr:uid="{57E02BA7-7A65-49FD-82D0-DEA4FA901FBF}">
      <text>
        <r>
          <rPr>
            <b/>
            <sz val="12"/>
            <color rgb="FF000000"/>
            <rFont val="Tahoma"/>
            <family val="2"/>
          </rPr>
          <t>Inscrire la date en format AAAA-MM-JJ</t>
        </r>
      </text>
    </comment>
    <comment ref="F97" authorId="2" shapeId="0" xr:uid="{9A7F3445-E323-4994-B628-775BF884F0E5}">
      <text>
        <r>
          <rPr>
            <b/>
            <sz val="9"/>
            <color indexed="81"/>
            <rFont val="Tahoma"/>
            <family val="2"/>
          </rPr>
          <t>Vous devez compléter les cases grises</t>
        </r>
      </text>
    </comment>
    <comment ref="G97" authorId="2" shapeId="0" xr:uid="{8DDBC792-7D7B-487D-BF62-EF518BB34C96}">
      <text>
        <r>
          <rPr>
            <b/>
            <sz val="9"/>
            <color indexed="10"/>
            <rFont val="Tahoma"/>
            <family val="2"/>
          </rPr>
          <t xml:space="preserve">Espace réservé au personnel du Fonds </t>
        </r>
      </text>
    </comment>
    <comment ref="C127" authorId="3" shapeId="0" xr:uid="{6E9F48A0-DFC9-43AB-89C9-3F6663C22B72}">
      <text>
        <r>
          <rPr>
            <b/>
            <sz val="14"/>
            <color rgb="FF000000"/>
            <rFont val="Tahoma"/>
            <family val="2"/>
          </rPr>
          <t>Signature requise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Jérémie Couture</author>
  </authors>
  <commentList>
    <comment ref="H16" authorId="0" shapeId="0" xr:uid="{B11DF48D-DA49-432D-A32D-E5B57AC22D23}">
      <text>
        <r>
          <rPr>
            <b/>
            <sz val="9"/>
            <color indexed="81"/>
            <rFont val="Tahoma"/>
            <family val="2"/>
          </rPr>
          <t>aide accordée à l'autorisation finale à saisir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" authorId="0" shapeId="0" xr:uid="{7377EDD8-AF7F-4702-8D76-951ED06B7A05}">
      <text>
        <r>
          <rPr>
            <sz val="9"/>
            <color indexed="81"/>
            <rFont val="Tahoma"/>
            <family val="2"/>
          </rPr>
          <t xml:space="preserve">Pour le personnel du Fonds:
Si autre aide gouvernementale, valider la portion de l'aide qui est retranchée pour respecter le 50% maximum d'aide gouvernementale
</t>
        </r>
      </text>
    </comment>
  </commentList>
</comments>
</file>

<file path=xl/sharedStrings.xml><?xml version="1.0" encoding="utf-8"?>
<sst xmlns="http://schemas.openxmlformats.org/spreadsheetml/2006/main" count="192" uniqueCount="160">
  <si>
    <t xml:space="preserve"> √</t>
  </si>
  <si>
    <t>Ces documents doivent nous être envoyés :</t>
  </si>
  <si>
    <t>1-</t>
  </si>
  <si>
    <t>2-</t>
  </si>
  <si>
    <t>3-</t>
  </si>
  <si>
    <t>4-</t>
  </si>
  <si>
    <t>5-</t>
  </si>
  <si>
    <t>Revenus</t>
  </si>
  <si>
    <t>Revenus du projet</t>
  </si>
  <si>
    <t>Date</t>
  </si>
  <si>
    <t>Description des postes de dépenses</t>
  </si>
  <si>
    <t>Frais incidents admissibles du projet</t>
  </si>
  <si>
    <t>Gestion de projet</t>
  </si>
  <si>
    <t>Étude environnementale (géotechnique)</t>
  </si>
  <si>
    <t>Frais d'arpentage</t>
  </si>
  <si>
    <t>Coûts directs admissibles du projet</t>
  </si>
  <si>
    <t xml:space="preserve">Location d’équipement spécialisé </t>
  </si>
  <si>
    <t>Achat de divers matériaux</t>
  </si>
  <si>
    <t>Plaque permanente</t>
  </si>
  <si>
    <t>Liste déroulante</t>
  </si>
  <si>
    <t>oui</t>
  </si>
  <si>
    <t>non</t>
  </si>
  <si>
    <t>TOTAL DES COÛTS ADMISSIBLES AU PROJET</t>
  </si>
  <si>
    <t>TOTAL DES COÛTS DU PROJET</t>
  </si>
  <si>
    <t>MONTAGE FINANCIER DU PROJET (SOURCE DE FINANCEMENT)</t>
  </si>
  <si>
    <t>Dépenses réelles avec taux de taxes nettes</t>
  </si>
  <si>
    <t>Travaux d'amélioration ou de mise à niveau</t>
  </si>
  <si>
    <t>Conception des plans et devis
Surveillance des travaux</t>
  </si>
  <si>
    <t>Sous-total des coûts directs admissibles</t>
  </si>
  <si>
    <t>Sous-total des frais incidents admissibles</t>
  </si>
  <si>
    <t>Coûts directs non admissibles du projet</t>
  </si>
  <si>
    <t>Espace réservé au personnel du Fonds pour le développement du sport et de l'activité physique</t>
  </si>
  <si>
    <t>Dépenses admissibles validées</t>
  </si>
  <si>
    <t>Dépenses admissibles selon l'autorisation finale</t>
  </si>
  <si>
    <t>Commentaires</t>
  </si>
  <si>
    <t>F : Copie de facture fournie   
C : Preuve de paiement fournie</t>
  </si>
  <si>
    <t>Coûts directs</t>
  </si>
  <si>
    <t>Insérez des lignes ici si requis</t>
  </si>
  <si>
    <t>Sous-total - Coûts directs</t>
  </si>
  <si>
    <t>Frais incidents</t>
  </si>
  <si>
    <t>Sous-total - Frais incidents</t>
  </si>
  <si>
    <t>TOTAL</t>
  </si>
  <si>
    <t>Réservé au personnel du Fonds pour le développement du sport et de l'activité physique
Notes explicatives, le cas échéant (si réduction de l'aide)</t>
  </si>
  <si>
    <t>Sommaire du calcul de l'aide versée par le Fonds pour le développement du sport et de l'activité physique</t>
  </si>
  <si>
    <t>Réclamations antérieures</t>
  </si>
  <si>
    <t>Dépenses admissibles validées pour cette réclamation</t>
  </si>
  <si>
    <t>Montant maximal admissible</t>
  </si>
  <si>
    <t>ATTESTATION</t>
  </si>
  <si>
    <t>Réclamations antérieurs</t>
  </si>
  <si>
    <t>Réservé au personnel du 
Fonds pour le développement du sport 
et de l'activité physique</t>
  </si>
  <si>
    <t xml:space="preserve">COÛTS DIRECTS </t>
  </si>
  <si>
    <t>FRAIS INCIDENTS</t>
  </si>
  <si>
    <t>COÛTS TOTAUX</t>
  </si>
  <si>
    <t>COÛTS TOTAUX AJUSTÉS</t>
  </si>
  <si>
    <t>POURCENTAGE D'AIDE MAXIMAL</t>
  </si>
  <si>
    <t>AIDE MAXIMALE SELON LA RÉCLAMATION</t>
  </si>
  <si>
    <t>AIDE PROVENANT D'UN AUTRE MINISTÈRE OU D'ORGANISME DU GOUVERNEMENT DU QUÉBEC OU DU CANADA (SAUF EXCEPTIONS PRÉVUES AU PROGRAMME)</t>
  </si>
  <si>
    <t>AIDE VERSÉE ANTÉRIEUREMENT</t>
  </si>
  <si>
    <t>AIDE À VERSER</t>
  </si>
  <si>
    <t>SOLDE DE L'AIDE</t>
  </si>
  <si>
    <t>PRÉSENTATION</t>
  </si>
  <si>
    <t>Téléphone</t>
  </si>
  <si>
    <t>Titre du projet</t>
  </si>
  <si>
    <t>Nom</t>
  </si>
  <si>
    <t>Fonction</t>
  </si>
  <si>
    <t>Signature</t>
  </si>
  <si>
    <t>Conception des plans et devis</t>
  </si>
  <si>
    <t>Surveillance des travaux</t>
  </si>
  <si>
    <t>autres</t>
  </si>
  <si>
    <t>Autres</t>
  </si>
  <si>
    <t>Montant avant taxes</t>
  </si>
  <si>
    <t>Mettre les postes de dépenses (fonction SI) Érika</t>
  </si>
  <si>
    <t>COÛTS NON ADMISSIBLES</t>
  </si>
  <si>
    <t>AIDE MAXIMALE ACCORDÉE</t>
  </si>
  <si>
    <t>Réclamation</t>
  </si>
  <si>
    <t>Oui</t>
  </si>
  <si>
    <t>Non</t>
  </si>
  <si>
    <r>
      <t xml:space="preserve">Dépenses admissibles
</t>
    </r>
    <r>
      <rPr>
        <b/>
        <sz val="8"/>
        <rFont val="Arial"/>
        <family val="2"/>
      </rPr>
      <t>(taxes nettes incluses)</t>
    </r>
  </si>
  <si>
    <t>Type de dépense</t>
  </si>
  <si>
    <t>Ex:</t>
  </si>
  <si>
    <t>Rona l'entrepôt</t>
  </si>
  <si>
    <t>Bois, peinture, etc.</t>
  </si>
  <si>
    <t xml:space="preserve">À titre d'exemple: </t>
  </si>
  <si>
    <t>Total des dépenses</t>
  </si>
  <si>
    <t>AIDE MAXIMALE ACCORDÉE SELON LA CONVENTION D'AIDE FINANCIÈRE</t>
  </si>
  <si>
    <t>MONTANT D'AIDE RESTANT À VERSER</t>
  </si>
  <si>
    <t>Total des frais incidents avec taxes nettes</t>
  </si>
  <si>
    <t>Total des coûts directs avec taxes nettes</t>
  </si>
  <si>
    <t>Autres frais incidents</t>
  </si>
  <si>
    <t>Autres coûts directs admissibles</t>
  </si>
  <si>
    <t>Coûts non admissibles au projet</t>
  </si>
  <si>
    <t>Contribution de l'organisme</t>
  </si>
  <si>
    <t>Autres contributions publiques</t>
  </si>
  <si>
    <t>Autres contributions privées</t>
  </si>
  <si>
    <t>Aide accordée PAFSSPA</t>
  </si>
  <si>
    <t>Sommaire du calcul de l'aide versée</t>
  </si>
  <si>
    <t>AIDE PROVENANT DE PARTENAIRES PRIVÉS (Desjardins, etc.)</t>
  </si>
  <si>
    <r>
      <t xml:space="preserve">Date facture
</t>
    </r>
    <r>
      <rPr>
        <b/>
        <sz val="6"/>
        <rFont val="Arial"/>
        <family val="2"/>
      </rPr>
      <t>(AAAA-MM-JJ)</t>
    </r>
    <r>
      <rPr>
        <b/>
        <sz val="10"/>
        <rFont val="Arial"/>
        <family val="2"/>
      </rPr>
      <t xml:space="preserve">
S'il y a lieu</t>
    </r>
  </si>
  <si>
    <r>
      <t xml:space="preserve">Date chèque
</t>
    </r>
    <r>
      <rPr>
        <b/>
        <sz val="6"/>
        <rFont val="Arial"/>
        <family val="2"/>
      </rPr>
      <t>(AAAA-MM-JJ)</t>
    </r>
  </si>
  <si>
    <t>Nom du fournisseur ou de l'entrepreneur</t>
  </si>
  <si>
    <t xml:space="preserve">Description de la dépense engagée (type de matériaux, nombres d'heures travaillées, etc.) 
</t>
  </si>
  <si>
    <t xml:space="preserve">Nom : </t>
  </si>
  <si>
    <t xml:space="preserve">Fonction : </t>
  </si>
  <si>
    <t xml:space="preserve">Signature : </t>
  </si>
  <si>
    <t xml:space="preserve">Date : </t>
  </si>
  <si>
    <t>Photographies des travaux réalisés</t>
  </si>
  <si>
    <t>Bénéficiaire</t>
  </si>
  <si>
    <t>TAXES
(TPS/TVQ)</t>
  </si>
  <si>
    <t>J'atteste que les renseignements fournis dans cette réclamation sont exacts, complets et conformes aux règles et normes du Programme d’aide financière aux infrastructures récréatives, sportives et de plein air - volet 2, ainsi qu'aux dispositions de la convention d'aide conclue avec le ministère de l'Éducation relativement au projet visé, que toutes les pièces justificatives fournies sont conformes aux originaux relatifs à la présente réclamation, et que ces originaux sont disponibles aux fins de vérification.</t>
  </si>
  <si>
    <t>J'atteste que les renseignements fournis dans cette réclamation sont exacts, complets et conformes aux règles et normes du Programme d’aide financière aux infrastructures récréatives, sportives et de plein air - volet 2, ainsi qu'aux dispositions de la convention d'aide signée avec le ministère de l'Éducation  relativement au projet visé, que toutes les pièces justificatives fournies sont conformes aux originaux relatifs à la présente réclamation, et que ces originaux sont disponibles aux fins de vérification.</t>
  </si>
  <si>
    <r>
      <t xml:space="preserve">Documents requis pour la </t>
    </r>
    <r>
      <rPr>
        <b/>
        <u/>
        <sz val="16"/>
        <rFont val="Calibri"/>
        <family val="2"/>
        <scheme val="minor"/>
      </rPr>
      <t>reddition de comptes</t>
    </r>
    <r>
      <rPr>
        <b/>
        <sz val="16"/>
        <rFont val="Calibri"/>
        <family val="2"/>
        <scheme val="minor"/>
      </rPr>
      <t xml:space="preserve"> concernant la demande d'aide financière
PAFIRSPA - Volet 1</t>
    </r>
  </si>
  <si>
    <r>
      <rPr>
        <b/>
        <sz val="14"/>
        <color theme="0"/>
        <rFont val="Calibri"/>
        <family val="2"/>
        <scheme val="minor"/>
      </rPr>
      <t xml:space="preserve">Ces documents </t>
    </r>
    <r>
      <rPr>
        <b/>
        <u/>
        <sz val="14"/>
        <color theme="0"/>
        <rFont val="Calibri"/>
        <family val="2"/>
        <scheme val="minor"/>
      </rPr>
      <t>doivent être signés par le signataire</t>
    </r>
    <r>
      <rPr>
        <b/>
        <sz val="14"/>
        <color theme="0"/>
        <rFont val="Calibri"/>
        <family val="2"/>
        <scheme val="minor"/>
      </rPr>
      <t xml:space="preserve"> de la convention d’aide financière et</t>
    </r>
    <r>
      <rPr>
        <b/>
        <u/>
        <sz val="14"/>
        <color theme="0"/>
        <rFont val="Calibri"/>
        <family val="2"/>
        <scheme val="minor"/>
      </rPr>
      <t xml:space="preserve">
 doivent nous être retournés.</t>
    </r>
  </si>
  <si>
    <t>1.</t>
  </si>
  <si>
    <r>
      <rPr>
        <b/>
        <sz val="12"/>
        <rFont val="Calibri"/>
        <family val="2"/>
        <scheme val="minor"/>
      </rPr>
      <t>Rapport des coûts</t>
    </r>
    <r>
      <rPr>
        <sz val="12"/>
        <color theme="1"/>
        <rFont val="Calibri"/>
        <family val="2"/>
        <scheme val="minor"/>
      </rPr>
      <t xml:space="preserve"> 
Vous devez nous transmettre : 
- une </t>
    </r>
    <r>
      <rPr>
        <u val="double"/>
        <sz val="12"/>
        <color theme="1"/>
        <rFont val="Calibri"/>
        <family val="2"/>
        <scheme val="minor"/>
      </rPr>
      <t>copie de ce fichier Excel</t>
    </r>
    <r>
      <rPr>
        <sz val="12"/>
        <color theme="1"/>
        <rFont val="Calibri"/>
        <family val="2"/>
        <scheme val="minor"/>
      </rPr>
      <t xml:space="preserve">, après avoir rempli les onglets "Sommaire" et "Détail";
- une </t>
    </r>
    <r>
      <rPr>
        <u val="double"/>
        <sz val="12"/>
        <color theme="1"/>
        <rFont val="Calibri"/>
        <family val="2"/>
        <scheme val="minor"/>
      </rPr>
      <t>copie signée (version PDF)</t>
    </r>
    <r>
      <rPr>
        <sz val="12"/>
        <color theme="1"/>
        <rFont val="Calibri"/>
        <family val="2"/>
        <scheme val="minor"/>
      </rPr>
      <t xml:space="preserve"> des onglets "Sommaire" et "Détail".
</t>
    </r>
    <r>
      <rPr>
        <sz val="12"/>
        <color rgb="FFFF0000"/>
        <rFont val="Calibri"/>
        <family val="2"/>
        <scheme val="minor"/>
      </rPr>
      <t>À noter que le rapport des coûts et le bilan doivent être directement liés</t>
    </r>
    <r>
      <rPr>
        <sz val="12"/>
        <color theme="1"/>
        <rFont val="Calibri"/>
        <family val="2"/>
        <scheme val="minor"/>
      </rPr>
      <t xml:space="preserve"> </t>
    </r>
  </si>
  <si>
    <t>2.</t>
  </si>
  <si>
    <r>
      <t xml:space="preserve">Factures et preuves de paiement (ex. : chèques compensés*). 
</t>
    </r>
    <r>
      <rPr>
        <b/>
        <sz val="12"/>
        <color theme="1"/>
        <rFont val="Calibri"/>
        <family val="2"/>
        <scheme val="minor"/>
      </rPr>
      <t>Les factures doivent être adressées au bénéficiaire et payées par celui-ci.</t>
    </r>
  </si>
  <si>
    <t>Copie d’une police d’assurance nécessaire pour protéger l’infrastructure, ses équipements et son mobilier.</t>
  </si>
  <si>
    <t>3.</t>
  </si>
  <si>
    <t>4.</t>
  </si>
  <si>
    <t>Spécimen de chèque de l'organisme (pour le versement) et l'adresse courriel pour l'envoi de l'avis de dépôt.</t>
  </si>
  <si>
    <t>5.</t>
  </si>
  <si>
    <t>6.</t>
  </si>
  <si>
    <t>7.</t>
  </si>
  <si>
    <t>8.</t>
  </si>
  <si>
    <r>
      <t xml:space="preserve">Preuve d'appel d'offres public ou par invitations écrites </t>
    </r>
    <r>
      <rPr>
        <i/>
        <sz val="12"/>
        <color theme="1"/>
        <rFont val="Calibri"/>
        <family val="2"/>
        <scheme val="minor"/>
      </rPr>
      <t>(s'il y a lieu)</t>
    </r>
  </si>
  <si>
    <t>9.</t>
  </si>
  <si>
    <r>
      <t xml:space="preserve">Résultats des appels d'offres </t>
    </r>
    <r>
      <rPr>
        <i/>
        <sz val="12"/>
        <color theme="1"/>
        <rFont val="Calibri"/>
        <family val="2"/>
        <scheme val="minor"/>
      </rPr>
      <t>(s'il y a lieu)</t>
    </r>
  </si>
  <si>
    <t>10.</t>
  </si>
  <si>
    <r>
      <t>Copie des contrats accordés</t>
    </r>
    <r>
      <rPr>
        <i/>
        <sz val="12"/>
        <color theme="1"/>
        <rFont val="Calibri"/>
        <family val="2"/>
        <scheme val="minor"/>
      </rPr>
      <t xml:space="preserve"> (s'il y a lieu)</t>
    </r>
  </si>
  <si>
    <r>
      <t xml:space="preserve">Certificat de fin des travaux délivré par un professionnel </t>
    </r>
    <r>
      <rPr>
        <i/>
        <sz val="12"/>
        <color theme="1"/>
        <rFont val="Calibri"/>
        <family val="2"/>
        <scheme val="minor"/>
      </rPr>
      <t>(s'il y a lieu, principalement lors de</t>
    </r>
    <r>
      <rPr>
        <i/>
        <sz val="12"/>
        <rFont val="Calibri"/>
        <family val="2"/>
        <scheme val="minor"/>
      </rPr>
      <t xml:space="preserve"> l'octroi de contrats pour des </t>
    </r>
    <r>
      <rPr>
        <i/>
        <sz val="12"/>
        <color theme="1"/>
        <rFont val="Calibri"/>
        <family val="2"/>
        <scheme val="minor"/>
      </rPr>
      <t>travaux)</t>
    </r>
  </si>
  <si>
    <r>
      <t>Les résolutions appropriées des partenaires financiers confirmant la participation au financement</t>
    </r>
    <r>
      <rPr>
        <i/>
        <sz val="12"/>
        <color theme="1"/>
        <rFont val="Calibri"/>
        <family val="2"/>
        <scheme val="minor"/>
      </rPr>
      <t xml:space="preserve"> (s'il y a lieu)</t>
    </r>
  </si>
  <si>
    <t>Ministère de l'Éducation (MEQ)</t>
  </si>
  <si>
    <t>FORMULAIRE DE DEMANDE DE VERSEMENT</t>
  </si>
  <si>
    <t>IDENTIFICATION</t>
  </si>
  <si>
    <r>
      <t>Demande de versement n</t>
    </r>
    <r>
      <rPr>
        <vertAlign val="superscript"/>
        <sz val="8"/>
        <rFont val="Arial"/>
        <family val="2"/>
      </rPr>
      <t>o</t>
    </r>
  </si>
  <si>
    <t>Bénéficiaire (Municipalité ou organisme)</t>
  </si>
  <si>
    <t>Demande de versement partiel</t>
  </si>
  <si>
    <t>(</t>
  </si>
  <si>
    <t>)</t>
  </si>
  <si>
    <t>-</t>
  </si>
  <si>
    <t>ou</t>
  </si>
  <si>
    <t>Adresse courriel</t>
  </si>
  <si>
    <t>Demande de versement final</t>
  </si>
  <si>
    <t>x</t>
  </si>
  <si>
    <t>Numéro de dossier</t>
  </si>
  <si>
    <t xml:space="preserve">Transmettre le formulaire de demande de versement (onglets « Sommaire » et  « Détail ») dûment rempli ansi que les documents requis à l'adresse courriel suivante : </t>
  </si>
  <si>
    <t>Voir l'onglet « Documents requis » pour savoir quels sont les documents à fournir avec le formulaire.</t>
  </si>
  <si>
    <t>Programme d'aide financière aux infrastructures récréatives, sportives et de plein air - Volet 2 (PAFIRSPA - V2)</t>
  </si>
  <si>
    <t>B-2023-XXXX</t>
  </si>
  <si>
    <t>Est-ce que les taxes sont applicables?</t>
  </si>
  <si>
    <r>
      <t>AIDE VERSÉE ANTÉRIEUREMENT (aide reçue, 1</t>
    </r>
    <r>
      <rPr>
        <vertAlign val="superscript"/>
        <sz val="10"/>
        <rFont val="Arial"/>
        <family val="2"/>
      </rPr>
      <t xml:space="preserve">er </t>
    </r>
    <r>
      <rPr>
        <sz val="10"/>
        <rFont val="Arial"/>
        <family val="2"/>
      </rPr>
      <t>versement)</t>
    </r>
  </si>
  <si>
    <r>
      <t>Documents qui ont été exigés à la suite de</t>
    </r>
    <r>
      <rPr>
        <sz val="12"/>
        <rFont val="Calibri"/>
        <family val="2"/>
        <scheme val="minor"/>
      </rPr>
      <t xml:space="preserve"> l'entrée en vigueur</t>
    </r>
    <r>
      <rPr>
        <sz val="12"/>
        <color theme="1"/>
        <rFont val="Calibri"/>
        <family val="2"/>
        <scheme val="minor"/>
      </rPr>
      <t xml:space="preserve"> de la convention d’aide financière</t>
    </r>
    <r>
      <rPr>
        <i/>
        <sz val="12"/>
        <color theme="1"/>
        <rFont val="Calibri"/>
        <family val="2"/>
        <scheme val="minor"/>
      </rPr>
      <t xml:space="preserve"> (s'il y a lieu)</t>
    </r>
  </si>
  <si>
    <t>AIDE PROVENANT DE SUBVENTIONS PUBLIQUES (municipalités société d'État, gouvernements du Québec ou du Canada)</t>
  </si>
  <si>
    <r>
      <t>Bilan du projet : tous les éléments prévus dans la table des matières doivent être</t>
    </r>
    <r>
      <rPr>
        <b/>
        <u/>
        <sz val="12"/>
        <color theme="1"/>
        <rFont val="Calibri"/>
        <family val="2"/>
        <scheme val="minor"/>
      </rPr>
      <t xml:space="preserve"> traités et adaptés selon votre situation</t>
    </r>
    <r>
      <rPr>
        <sz val="12"/>
        <color theme="1"/>
        <rFont val="Calibri"/>
        <family val="2"/>
        <scheme val="minor"/>
      </rPr>
      <t xml:space="preserve"> et, s’il y a lieu, vous pouvez ajouter des détails aux différentes catégories. 
</t>
    </r>
    <r>
      <rPr>
        <sz val="12"/>
        <color rgb="FFFF0000"/>
        <rFont val="Calibri"/>
        <family val="2"/>
        <scheme val="minor"/>
      </rPr>
      <t xml:space="preserve">
Avant de nous remettre votre bilan, vous devez :
- supprimer le texte qui est surligné en mauve et en jaune;
- ajuster le texte en fonction de votre situation;
- mettre à jour la table des matières;
- vous assurer que l'information est complète, véridique et finale.</t>
    </r>
    <r>
      <rPr>
        <sz val="12"/>
        <color theme="1"/>
        <rFont val="Calibri"/>
        <family val="2"/>
        <scheme val="minor"/>
      </rPr>
      <t xml:space="preserve">
Vous trouverez le bilan sur le site internet du Ministère. Assurez-vous de</t>
    </r>
    <r>
      <rPr>
        <b/>
        <sz val="12"/>
        <color theme="1"/>
        <rFont val="Calibri"/>
        <family val="2"/>
        <scheme val="minor"/>
      </rPr>
      <t xml:space="preserve"> bien sélectionner le volet pour lequel votre projet a été retenu</t>
    </r>
    <r>
      <rPr>
        <sz val="12"/>
        <color theme="1"/>
        <rFont val="Calibri"/>
        <family val="2"/>
        <scheme val="minor"/>
      </rPr>
      <t>.</t>
    </r>
  </si>
  <si>
    <t>TPS</t>
  </si>
  <si>
    <t>TVQ</t>
  </si>
  <si>
    <t>Précisez:</t>
  </si>
  <si>
    <t xml:space="preserve">   CONTRIBUTION DE VOTRE ORGANISME</t>
  </si>
  <si>
    <r>
      <t xml:space="preserve">Pourcentage de </t>
    </r>
    <r>
      <rPr>
        <b/>
        <i/>
        <u/>
        <sz val="8"/>
        <rFont val="Arial"/>
        <family val="2"/>
      </rPr>
      <t>remboursement</t>
    </r>
    <r>
      <rPr>
        <b/>
        <i/>
        <sz val="8"/>
        <rFont val="Arial"/>
        <family val="2"/>
      </rPr>
      <t xml:space="preserve"> des taxes</t>
    </r>
  </si>
  <si>
    <t>infras-pleinair@education.gouv.qc.ca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</si>
</sst>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\ &quot;$&quot;_-"/>
    <numFmt numFmtId="165" formatCode="#,##0\ &quot;$&quot;_-;[Red]#,##0\ &quot;$&quot;\-"/>
    <numFmt numFmtId="166" formatCode="0.0000"/>
    <numFmt numFmtId="167" formatCode="#,##0.00\ &quot;$&quot;_-"/>
    <numFmt numFmtId="168" formatCode="#,##0.00\ _$"/>
    <numFmt numFmtId="169" formatCode="0.0000%"/>
    <numFmt numFmtId="170" formatCode="_-* #,##0.00\ &quot;$&quot;_-;_-* #,##0.00\ &quot;$&quot;\-;_-* &quot;-&quot;??\ &quot;$&quot;_-;_-@_-"/>
  </numFmts>
  <fonts count="7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Agency FB"/>
      <family val="2"/>
    </font>
    <font>
      <sz val="1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</font>
    <font>
      <b/>
      <sz val="9"/>
      <color indexed="81"/>
      <name val="Tahoma"/>
      <family val="2"/>
    </font>
    <font>
      <i/>
      <sz val="12"/>
      <color rgb="FFFF0000"/>
      <name val="Times New Roman"/>
      <family val="1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rgb="FF7030A0"/>
      <name val="Times New Roman"/>
      <family val="1"/>
    </font>
    <font>
      <sz val="12"/>
      <color rgb="FFFF0000"/>
      <name val="Calibri"/>
      <family val="2"/>
      <scheme val="minor"/>
    </font>
    <font>
      <b/>
      <i/>
      <sz val="12"/>
      <name val="Times New Roman"/>
      <family val="1"/>
    </font>
    <font>
      <b/>
      <sz val="14"/>
      <color theme="0"/>
      <name val="Times New Roman"/>
      <family val="1"/>
    </font>
    <font>
      <sz val="14"/>
      <color theme="0"/>
      <name val="Times New Roman"/>
      <family val="1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color rgb="FFFF0000"/>
      <name val="Arial"/>
      <family val="2"/>
    </font>
    <font>
      <b/>
      <sz val="10"/>
      <name val="Times New Roman"/>
      <family val="1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color rgb="FF00B050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14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6"/>
      <name val="Arial"/>
      <family val="2"/>
    </font>
    <font>
      <b/>
      <sz val="12"/>
      <color rgb="FF000000"/>
      <name val="Tahoma"/>
      <family val="2"/>
    </font>
    <font>
      <b/>
      <sz val="14"/>
      <color rgb="FF000000"/>
      <name val="Tahoma"/>
      <family val="2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vertAlign val="superscript"/>
      <sz val="8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10"/>
      <name val="Tahoma"/>
      <family val="2"/>
    </font>
    <font>
      <b/>
      <sz val="11"/>
      <color theme="1"/>
      <name val="Arial"/>
      <family val="2"/>
    </font>
    <font>
      <u/>
      <sz val="11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indexed="64"/>
      </left>
      <right/>
      <top style="thin">
        <color indexed="64"/>
      </top>
      <bottom/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6" fillId="0" borderId="0"/>
    <xf numFmtId="44" fontId="18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170" fontId="5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71" fillId="0" borderId="0" applyNumberFormat="0" applyFill="0" applyBorder="0" applyAlignment="0" applyProtection="0"/>
  </cellStyleXfs>
  <cellXfs count="443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7" fillId="2" borderId="0" xfId="1" applyFont="1" applyFill="1"/>
    <xf numFmtId="0" fontId="8" fillId="2" borderId="0" xfId="1" applyFont="1" applyFill="1"/>
    <xf numFmtId="0" fontId="10" fillId="2" borderId="0" xfId="1" applyFont="1" applyFill="1"/>
    <xf numFmtId="0" fontId="8" fillId="2" borderId="0" xfId="1" applyNumberFormat="1" applyFont="1" applyFill="1"/>
    <xf numFmtId="0" fontId="7" fillId="2" borderId="0" xfId="1" applyFont="1" applyFill="1" applyAlignment="1">
      <alignment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/>
    <xf numFmtId="0" fontId="7" fillId="2" borderId="0" xfId="1" applyFont="1" applyFill="1" applyAlignment="1">
      <alignment horizontal="center" vertical="top"/>
    </xf>
    <xf numFmtId="49" fontId="12" fillId="2" borderId="0" xfId="1" applyNumberFormat="1" applyFont="1" applyFill="1" applyAlignment="1">
      <alignment horizontal="left"/>
    </xf>
    <xf numFmtId="49" fontId="7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3" fillId="2" borderId="0" xfId="1" applyNumberFormat="1" applyFont="1" applyFill="1"/>
    <xf numFmtId="49" fontId="7" fillId="2" borderId="0" xfId="1" applyNumberFormat="1" applyFont="1" applyFill="1" applyAlignment="1">
      <alignment horizontal="center" vertical="top"/>
    </xf>
    <xf numFmtId="0" fontId="14" fillId="2" borderId="0" xfId="1" applyFont="1" applyFill="1" applyAlignment="1">
      <alignment vertical="top" wrapText="1"/>
    </xf>
    <xf numFmtId="0" fontId="9" fillId="2" borderId="1" xfId="1" applyNumberFormat="1" applyFont="1" applyFill="1" applyBorder="1" applyAlignment="1">
      <alignment horizontal="center" wrapText="1"/>
    </xf>
    <xf numFmtId="165" fontId="7" fillId="2" borderId="0" xfId="1" applyNumberFormat="1" applyFont="1" applyFill="1" applyBorder="1" applyAlignment="1">
      <alignment horizontal="right" vertical="top" wrapText="1"/>
    </xf>
    <xf numFmtId="0" fontId="14" fillId="2" borderId="0" xfId="1" applyFont="1" applyFill="1"/>
    <xf numFmtId="0" fontId="7" fillId="2" borderId="0" xfId="1" applyFont="1" applyFill="1" applyBorder="1"/>
    <xf numFmtId="0" fontId="9" fillId="2" borderId="0" xfId="1" applyNumberFormat="1" applyFont="1" applyFill="1" applyAlignment="1">
      <alignment vertical="top"/>
    </xf>
    <xf numFmtId="0" fontId="11" fillId="2" borderId="0" xfId="1" applyNumberFormat="1" applyFont="1" applyFill="1" applyAlignment="1">
      <alignment vertical="top"/>
    </xf>
    <xf numFmtId="49" fontId="16" fillId="2" borderId="0" xfId="1" applyNumberFormat="1" applyFont="1" applyFill="1" applyAlignment="1">
      <alignment horizontal="left"/>
    </xf>
    <xf numFmtId="0" fontId="0" fillId="0" borderId="0" xfId="0" applyAlignment="1">
      <alignment horizontal="right"/>
    </xf>
    <xf numFmtId="166" fontId="7" fillId="2" borderId="0" xfId="1" applyNumberFormat="1" applyFont="1" applyFill="1"/>
    <xf numFmtId="164" fontId="9" fillId="2" borderId="3" xfId="1" applyNumberFormat="1" applyFont="1" applyFill="1" applyBorder="1" applyProtection="1"/>
    <xf numFmtId="44" fontId="7" fillId="2" borderId="0" xfId="2" applyFont="1" applyFill="1"/>
    <xf numFmtId="44" fontId="7" fillId="2" borderId="0" xfId="2" applyFont="1" applyFill="1" applyProtection="1"/>
    <xf numFmtId="49" fontId="19" fillId="2" borderId="0" xfId="1" applyNumberFormat="1" applyFont="1" applyFill="1" applyAlignment="1">
      <alignment horizontal="left"/>
    </xf>
    <xf numFmtId="49" fontId="14" fillId="2" borderId="0" xfId="1" applyNumberFormat="1" applyFont="1" applyFill="1" applyAlignment="1">
      <alignment horizontal="left" wrapText="1"/>
    </xf>
    <xf numFmtId="0" fontId="9" fillId="2" borderId="0" xfId="1" applyFont="1" applyFill="1" applyAlignment="1">
      <alignment horizontal="center" vertical="top"/>
    </xf>
    <xf numFmtId="44" fontId="14" fillId="2" borderId="0" xfId="2" applyFont="1" applyFill="1" applyProtection="1"/>
    <xf numFmtId="49" fontId="14" fillId="2" borderId="0" xfId="1" applyNumberFormat="1" applyFont="1" applyFill="1" applyBorder="1" applyAlignment="1">
      <alignment horizontal="left"/>
    </xf>
    <xf numFmtId="49" fontId="19" fillId="2" borderId="0" xfId="1" applyNumberFormat="1" applyFont="1" applyFill="1" applyBorder="1" applyAlignment="1">
      <alignment horizontal="left"/>
    </xf>
    <xf numFmtId="0" fontId="7" fillId="0" borderId="0" xfId="0" applyFont="1" applyBorder="1"/>
    <xf numFmtId="0" fontId="9" fillId="2" borderId="0" xfId="1" applyFont="1" applyFill="1" applyAlignment="1">
      <alignment vertical="top"/>
    </xf>
    <xf numFmtId="0" fontId="9" fillId="0" borderId="0" xfId="0" applyFont="1" applyBorder="1" applyAlignment="1">
      <alignment horizontal="left" vertical="top"/>
    </xf>
    <xf numFmtId="0" fontId="9" fillId="3" borderId="6" xfId="1" applyFont="1" applyFill="1" applyBorder="1" applyAlignment="1">
      <alignment horizontal="right" indent="1"/>
    </xf>
    <xf numFmtId="44" fontId="9" fillId="3" borderId="6" xfId="2" applyFont="1" applyFill="1" applyBorder="1"/>
    <xf numFmtId="44" fontId="9" fillId="3" borderId="6" xfId="2" applyFont="1" applyFill="1" applyBorder="1" applyProtection="1"/>
    <xf numFmtId="44" fontId="9" fillId="3" borderId="7" xfId="2" applyFont="1" applyFill="1" applyBorder="1" applyProtection="1"/>
    <xf numFmtId="0" fontId="7" fillId="3" borderId="6" xfId="1" applyFont="1" applyFill="1" applyBorder="1"/>
    <xf numFmtId="0" fontId="9" fillId="3" borderId="5" xfId="1" applyFont="1" applyFill="1" applyBorder="1" applyAlignment="1">
      <alignment horizontal="center" vertical="top"/>
    </xf>
    <xf numFmtId="49" fontId="21" fillId="3" borderId="6" xfId="1" applyNumberFormat="1" applyFont="1" applyFill="1" applyBorder="1" applyAlignment="1">
      <alignment horizontal="left"/>
    </xf>
    <xf numFmtId="0" fontId="9" fillId="3" borderId="6" xfId="1" applyFont="1" applyFill="1" applyBorder="1"/>
    <xf numFmtId="44" fontId="21" fillId="3" borderId="6" xfId="2" applyFont="1" applyFill="1" applyBorder="1"/>
    <xf numFmtId="44" fontId="21" fillId="3" borderId="7" xfId="2" applyFont="1" applyFill="1" applyBorder="1" applyProtection="1"/>
    <xf numFmtId="0" fontId="7" fillId="2" borderId="6" xfId="1" applyFont="1" applyFill="1" applyBorder="1"/>
    <xf numFmtId="0" fontId="7" fillId="2" borderId="9" xfId="1" applyFont="1" applyFill="1" applyBorder="1"/>
    <xf numFmtId="0" fontId="9" fillId="2" borderId="0" xfId="1" applyFont="1" applyFill="1" applyBorder="1" applyAlignment="1">
      <alignment horizontal="left"/>
    </xf>
    <xf numFmtId="0" fontId="9" fillId="2" borderId="0" xfId="1" applyFont="1" applyFill="1" applyBorder="1" applyAlignment="1">
      <alignment horizontal="right" indent="1"/>
    </xf>
    <xf numFmtId="44" fontId="9" fillId="2" borderId="0" xfId="2" applyFont="1" applyFill="1" applyBorder="1"/>
    <xf numFmtId="44" fontId="7" fillId="5" borderId="8" xfId="2" applyFont="1" applyFill="1" applyBorder="1"/>
    <xf numFmtId="164" fontId="7" fillId="5" borderId="8" xfId="1" applyNumberFormat="1" applyFont="1" applyFill="1" applyBorder="1"/>
    <xf numFmtId="0" fontId="22" fillId="4" borderId="5" xfId="1" applyFont="1" applyFill="1" applyBorder="1"/>
    <xf numFmtId="0" fontId="23" fillId="4" borderId="6" xfId="1" applyFont="1" applyFill="1" applyBorder="1"/>
    <xf numFmtId="0" fontId="23" fillId="4" borderId="7" xfId="1" applyFont="1" applyFill="1" applyBorder="1"/>
    <xf numFmtId="0" fontId="9" fillId="3" borderId="5" xfId="1" applyFont="1" applyFill="1" applyBorder="1"/>
    <xf numFmtId="44" fontId="9" fillId="3" borderId="7" xfId="2" applyFont="1" applyFill="1" applyBorder="1"/>
    <xf numFmtId="0" fontId="6" fillId="2" borderId="0" xfId="0" applyFont="1" applyFill="1"/>
    <xf numFmtId="0" fontId="6" fillId="2" borderId="0" xfId="0" applyFont="1" applyFill="1" applyProtection="1">
      <protection locked="0"/>
    </xf>
    <xf numFmtId="164" fontId="26" fillId="2" borderId="0" xfId="0" applyNumberFormat="1" applyFont="1" applyFill="1" applyAlignment="1" applyProtection="1">
      <alignment horizontal="right" vertical="center" wrapText="1"/>
      <protection locked="0"/>
    </xf>
    <xf numFmtId="168" fontId="26" fillId="2" borderId="0" xfId="0" applyNumberFormat="1" applyFont="1" applyFill="1" applyAlignment="1" applyProtection="1">
      <alignment horizontal="right" vertical="center" wrapText="1"/>
      <protection locked="0"/>
    </xf>
    <xf numFmtId="167" fontId="6" fillId="2" borderId="0" xfId="0" applyNumberFormat="1" applyFont="1" applyFill="1" applyAlignment="1" applyProtection="1">
      <alignment vertical="center" wrapText="1"/>
      <protection locked="0"/>
    </xf>
    <xf numFmtId="0" fontId="32" fillId="2" borderId="0" xfId="0" applyFont="1" applyFill="1" applyProtection="1">
      <protection locked="0"/>
    </xf>
    <xf numFmtId="10" fontId="26" fillId="2" borderId="0" xfId="0" applyNumberFormat="1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34" fillId="2" borderId="0" xfId="0" applyFont="1" applyFill="1" applyProtection="1">
      <protection locked="0"/>
    </xf>
    <xf numFmtId="168" fontId="0" fillId="2" borderId="0" xfId="0" applyNumberFormat="1" applyFill="1"/>
    <xf numFmtId="10" fontId="28" fillId="2" borderId="0" xfId="0" applyNumberFormat="1" applyFont="1" applyFill="1" applyAlignment="1">
      <alignment horizontal="right" vertical="center" wrapText="1"/>
    </xf>
    <xf numFmtId="0" fontId="31" fillId="2" borderId="0" xfId="0" applyFont="1" applyFill="1"/>
    <xf numFmtId="167" fontId="26" fillId="2" borderId="0" xfId="0" applyNumberFormat="1" applyFont="1" applyFill="1"/>
    <xf numFmtId="168" fontId="0" fillId="2" borderId="0" xfId="0" applyNumberFormat="1" applyFill="1" applyAlignment="1">
      <alignment horizontal="right"/>
    </xf>
    <xf numFmtId="164" fontId="28" fillId="2" borderId="0" xfId="0" applyNumberFormat="1" applyFont="1" applyFill="1" applyAlignment="1">
      <alignment horizontal="right" vertical="center" wrapText="1"/>
    </xf>
    <xf numFmtId="7" fontId="0" fillId="6" borderId="45" xfId="0" applyNumberFormat="1" applyFill="1" applyBorder="1" applyAlignment="1" applyProtection="1">
      <alignment vertical="center"/>
      <protection locked="0"/>
    </xf>
    <xf numFmtId="7" fontId="0" fillId="0" borderId="46" xfId="0" applyNumberFormat="1" applyBorder="1" applyAlignment="1">
      <alignment vertical="center"/>
    </xf>
    <xf numFmtId="0" fontId="34" fillId="2" borderId="0" xfId="0" applyFont="1" applyFill="1"/>
    <xf numFmtId="7" fontId="0" fillId="6" borderId="34" xfId="0" applyNumberFormat="1" applyFill="1" applyBorder="1" applyAlignment="1" applyProtection="1">
      <alignment vertical="center"/>
      <protection locked="0"/>
    </xf>
    <xf numFmtId="7" fontId="0" fillId="0" borderId="2" xfId="0" applyNumberFormat="1" applyBorder="1" applyAlignment="1">
      <alignment vertical="center"/>
    </xf>
    <xf numFmtId="7" fontId="0" fillId="0" borderId="34" xfId="0" applyNumberFormat="1" applyBorder="1" applyAlignment="1">
      <alignment vertical="center"/>
    </xf>
    <xf numFmtId="7" fontId="6" fillId="0" borderId="2" xfId="0" applyNumberFormat="1" applyFont="1" applyBorder="1" applyAlignment="1">
      <alignment horizontal="center" vertical="center"/>
    </xf>
    <xf numFmtId="7" fontId="0" fillId="6" borderId="2" xfId="0" applyNumberFormat="1" applyFill="1" applyBorder="1" applyAlignment="1" applyProtection="1">
      <alignment vertical="center"/>
      <protection locked="0"/>
    </xf>
    <xf numFmtId="7" fontId="34" fillId="0" borderId="34" xfId="0" applyNumberFormat="1" applyFont="1" applyBorder="1" applyAlignment="1">
      <alignment vertical="center"/>
    </xf>
    <xf numFmtId="7" fontId="34" fillId="0" borderId="2" xfId="0" applyNumberFormat="1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9" fontId="0" fillId="0" borderId="2" xfId="0" applyNumberFormat="1" applyBorder="1" applyAlignment="1">
      <alignment vertical="center"/>
    </xf>
    <xf numFmtId="169" fontId="0" fillId="0" borderId="2" xfId="0" applyNumberFormat="1" applyBorder="1" applyAlignment="1">
      <alignment vertical="center"/>
    </xf>
    <xf numFmtId="0" fontId="34" fillId="0" borderId="2" xfId="0" applyFont="1" applyBorder="1" applyAlignment="1">
      <alignment vertical="center"/>
    </xf>
    <xf numFmtId="5" fontId="0" fillId="0" borderId="2" xfId="0" applyNumberFormat="1" applyBorder="1" applyAlignment="1">
      <alignment vertical="center"/>
    </xf>
    <xf numFmtId="5" fontId="0" fillId="0" borderId="34" xfId="0" applyNumberFormat="1" applyBorder="1" applyAlignment="1">
      <alignment horizontal="right" vertical="center" wrapText="1"/>
    </xf>
    <xf numFmtId="5" fontId="0" fillId="0" borderId="2" xfId="0" applyNumberFormat="1" applyBorder="1" applyAlignment="1">
      <alignment horizontal="right" vertical="center" wrapText="1"/>
    </xf>
    <xf numFmtId="5" fontId="0" fillId="2" borderId="0" xfId="0" applyNumberFormat="1" applyFill="1"/>
    <xf numFmtId="5" fontId="34" fillId="0" borderId="2" xfId="0" applyNumberFormat="1" applyFont="1" applyBorder="1" applyAlignment="1">
      <alignment vertical="center"/>
    </xf>
    <xf numFmtId="5" fontId="0" fillId="0" borderId="34" xfId="0" applyNumberFormat="1" applyBorder="1" applyAlignment="1">
      <alignment vertical="center"/>
    </xf>
    <xf numFmtId="5" fontId="6" fillId="0" borderId="2" xfId="0" applyNumberFormat="1" applyFont="1" applyBorder="1" applyAlignment="1">
      <alignment vertical="center"/>
    </xf>
    <xf numFmtId="5" fontId="0" fillId="0" borderId="41" xfId="0" applyNumberFormat="1" applyBorder="1" applyAlignment="1">
      <alignment vertical="center"/>
    </xf>
    <xf numFmtId="5" fontId="0" fillId="0" borderId="60" xfId="0" applyNumberFormat="1" applyBorder="1" applyAlignment="1">
      <alignment vertical="center"/>
    </xf>
    <xf numFmtId="168" fontId="0" fillId="2" borderId="0" xfId="0" applyNumberFormat="1" applyFill="1" applyAlignment="1">
      <alignment horizontal="left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/>
    <xf numFmtId="0" fontId="6" fillId="0" borderId="2" xfId="0" applyFont="1" applyFill="1" applyBorder="1" applyAlignment="1" applyProtection="1">
      <alignment horizontal="left" vertical="center"/>
      <protection locked="0"/>
    </xf>
    <xf numFmtId="49" fontId="9" fillId="2" borderId="0" xfId="1" applyNumberFormat="1" applyFont="1" applyFill="1" applyAlignment="1">
      <alignment horizontal="left"/>
    </xf>
    <xf numFmtId="49" fontId="9" fillId="2" borderId="0" xfId="1" applyNumberFormat="1" applyFont="1" applyFill="1" applyAlignment="1">
      <alignment horizontal="left" vertical="top"/>
    </xf>
    <xf numFmtId="0" fontId="7" fillId="2" borderId="0" xfId="1" applyFont="1" applyFill="1" applyAlignment="1">
      <alignment horizontal="justify" vertical="top" wrapText="1"/>
    </xf>
    <xf numFmtId="167" fontId="6" fillId="0" borderId="18" xfId="0" applyNumberFormat="1" applyFont="1" applyBorder="1" applyAlignment="1" applyProtection="1">
      <alignment vertical="center" wrapText="1"/>
    </xf>
    <xf numFmtId="44" fontId="41" fillId="13" borderId="18" xfId="2" applyFont="1" applyFill="1" applyBorder="1" applyAlignment="1" applyProtection="1">
      <alignment vertical="center" wrapText="1"/>
    </xf>
    <xf numFmtId="167" fontId="41" fillId="13" borderId="18" xfId="0" applyNumberFormat="1" applyFont="1" applyFill="1" applyBorder="1" applyAlignment="1" applyProtection="1">
      <alignment vertical="center" wrapText="1"/>
    </xf>
    <xf numFmtId="0" fontId="26" fillId="0" borderId="3" xfId="0" applyFont="1" applyBorder="1" applyAlignment="1" applyProtection="1">
      <alignment vertical="center"/>
    </xf>
    <xf numFmtId="164" fontId="26" fillId="0" borderId="3" xfId="0" applyNumberFormat="1" applyFont="1" applyBorder="1" applyAlignment="1" applyProtection="1">
      <alignment horizontal="center" vertical="center" wrapText="1"/>
    </xf>
    <xf numFmtId="44" fontId="26" fillId="0" borderId="3" xfId="2" applyFont="1" applyBorder="1" applyAlignment="1" applyProtection="1">
      <alignment horizontal="center" vertical="center" wrapText="1"/>
    </xf>
    <xf numFmtId="4" fontId="26" fillId="0" borderId="62" xfId="0" applyNumberFormat="1" applyFont="1" applyBorder="1" applyAlignment="1" applyProtection="1">
      <alignment horizontal="center" vertical="center" wrapText="1"/>
    </xf>
    <xf numFmtId="0" fontId="28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44" fontId="6" fillId="2" borderId="0" xfId="2" applyFont="1" applyFill="1" applyProtection="1"/>
    <xf numFmtId="164" fontId="6" fillId="2" borderId="0" xfId="0" applyNumberFormat="1" applyFont="1" applyFill="1" applyProtection="1"/>
    <xf numFmtId="4" fontId="6" fillId="2" borderId="0" xfId="0" applyNumberFormat="1" applyFont="1" applyFill="1" applyProtection="1"/>
    <xf numFmtId="0" fontId="6" fillId="2" borderId="18" xfId="0" applyFont="1" applyFill="1" applyBorder="1" applyAlignment="1" applyProtection="1">
      <alignment vertical="center" wrapText="1"/>
    </xf>
    <xf numFmtId="0" fontId="29" fillId="2" borderId="19" xfId="0" applyFont="1" applyFill="1" applyBorder="1" applyAlignment="1" applyProtection="1">
      <alignment horizontal="center" vertical="center" wrapText="1"/>
    </xf>
    <xf numFmtId="0" fontId="29" fillId="2" borderId="16" xfId="0" applyFont="1" applyFill="1" applyBorder="1" applyAlignment="1" applyProtection="1">
      <alignment horizontal="center" vertical="center" wrapText="1"/>
    </xf>
    <xf numFmtId="44" fontId="29" fillId="2" borderId="16" xfId="2" applyFont="1" applyFill="1" applyBorder="1" applyAlignment="1" applyProtection="1">
      <alignment horizontal="center" vertical="center" wrapText="1"/>
    </xf>
    <xf numFmtId="0" fontId="29" fillId="13" borderId="16" xfId="0" applyFont="1" applyFill="1" applyBorder="1" applyAlignment="1" applyProtection="1">
      <alignment horizontal="center" vertical="center" wrapText="1"/>
    </xf>
    <xf numFmtId="0" fontId="48" fillId="13" borderId="18" xfId="0" applyFont="1" applyFill="1" applyBorder="1" applyAlignment="1" applyProtection="1">
      <alignment vertical="center" wrapText="1"/>
    </xf>
    <xf numFmtId="0" fontId="48" fillId="13" borderId="16" xfId="0" applyFont="1" applyFill="1" applyBorder="1" applyAlignment="1" applyProtection="1">
      <alignment horizontal="center" vertical="center" wrapText="1"/>
    </xf>
    <xf numFmtId="0" fontId="41" fillId="13" borderId="18" xfId="0" applyFont="1" applyFill="1" applyBorder="1" applyAlignment="1" applyProtection="1">
      <alignment horizontal="left" vertical="center"/>
    </xf>
    <xf numFmtId="14" fontId="48" fillId="13" borderId="16" xfId="0" applyNumberFormat="1" applyFont="1" applyFill="1" applyBorder="1" applyAlignment="1" applyProtection="1">
      <alignment horizontal="center" vertical="center" wrapText="1"/>
    </xf>
    <xf numFmtId="44" fontId="48" fillId="13" borderId="16" xfId="2" applyFont="1" applyFill="1" applyBorder="1" applyAlignment="1" applyProtection="1">
      <alignment horizontal="center" vertical="center" wrapText="1"/>
    </xf>
    <xf numFmtId="0" fontId="6" fillId="10" borderId="18" xfId="0" applyFont="1" applyFill="1" applyBorder="1" applyAlignment="1" applyProtection="1">
      <alignment horizontal="center" vertical="center" wrapText="1"/>
    </xf>
    <xf numFmtId="0" fontId="26" fillId="10" borderId="19" xfId="0" applyFont="1" applyFill="1" applyBorder="1" applyAlignment="1" applyProtection="1">
      <alignment horizontal="left" vertical="center" wrapText="1"/>
    </xf>
    <xf numFmtId="0" fontId="6" fillId="10" borderId="16" xfId="0" applyFont="1" applyFill="1" applyBorder="1" applyAlignment="1" applyProtection="1">
      <alignment horizontal="center" vertical="center"/>
    </xf>
    <xf numFmtId="0" fontId="6" fillId="10" borderId="17" xfId="0" applyFont="1" applyFill="1" applyBorder="1" applyAlignment="1" applyProtection="1">
      <alignment horizontal="left" vertical="center" wrapText="1"/>
    </xf>
    <xf numFmtId="0" fontId="6" fillId="10" borderId="17" xfId="0" applyFont="1" applyFill="1" applyBorder="1" applyAlignment="1" applyProtection="1">
      <alignment horizontal="center" vertical="center"/>
    </xf>
    <xf numFmtId="14" fontId="6" fillId="10" borderId="18" xfId="0" applyNumberFormat="1" applyFont="1" applyFill="1" applyBorder="1" applyAlignment="1" applyProtection="1">
      <alignment horizontal="center" vertical="center" wrapText="1"/>
    </xf>
    <xf numFmtId="44" fontId="26" fillId="10" borderId="18" xfId="2" applyFont="1" applyFill="1" applyBorder="1" applyAlignment="1" applyProtection="1">
      <alignment vertical="center" wrapText="1"/>
    </xf>
    <xf numFmtId="167" fontId="26" fillId="10" borderId="18" xfId="0" applyNumberFormat="1" applyFont="1" applyFill="1" applyBorder="1" applyAlignment="1" applyProtection="1">
      <alignment vertical="center" wrapText="1"/>
    </xf>
    <xf numFmtId="167" fontId="26" fillId="11" borderId="18" xfId="0" applyNumberFormat="1" applyFont="1" applyFill="1" applyBorder="1" applyAlignment="1" applyProtection="1">
      <alignment horizontal="right" vertical="center" wrapText="1"/>
    </xf>
    <xf numFmtId="0" fontId="6" fillId="7" borderId="0" xfId="0" applyFont="1" applyFill="1" applyProtection="1"/>
    <xf numFmtId="0" fontId="29" fillId="7" borderId="16" xfId="0" applyFont="1" applyFill="1" applyBorder="1" applyAlignment="1" applyProtection="1">
      <alignment vertical="center"/>
    </xf>
    <xf numFmtId="0" fontId="6" fillId="2" borderId="18" xfId="0" applyFont="1" applyFill="1" applyBorder="1" applyAlignment="1" applyProtection="1">
      <alignment horizontal="center" vertical="center" wrapText="1"/>
    </xf>
    <xf numFmtId="0" fontId="26" fillId="2" borderId="19" xfId="0" applyFont="1" applyFill="1" applyBorder="1" applyAlignment="1" applyProtection="1">
      <alignment horizontal="left" vertical="center" wrapText="1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left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14" fontId="6" fillId="2" borderId="16" xfId="0" applyNumberFormat="1" applyFont="1" applyFill="1" applyBorder="1" applyAlignment="1" applyProtection="1">
      <alignment horizontal="center" vertical="center" wrapText="1"/>
    </xf>
    <xf numFmtId="44" fontId="26" fillId="2" borderId="16" xfId="2" applyFont="1" applyFill="1" applyBorder="1" applyAlignment="1" applyProtection="1">
      <alignment vertical="center" wrapText="1"/>
    </xf>
    <xf numFmtId="167" fontId="26" fillId="2" borderId="16" xfId="0" applyNumberFormat="1" applyFont="1" applyFill="1" applyBorder="1" applyAlignment="1" applyProtection="1">
      <alignment vertical="center" wrapText="1"/>
    </xf>
    <xf numFmtId="9" fontId="0" fillId="0" borderId="2" xfId="0" applyNumberFormat="1" applyBorder="1"/>
    <xf numFmtId="0" fontId="48" fillId="13" borderId="19" xfId="0" applyFont="1" applyFill="1" applyBorder="1" applyAlignment="1" applyProtection="1">
      <alignment horizontal="left" vertical="center" wrapText="1"/>
    </xf>
    <xf numFmtId="164" fontId="6" fillId="7" borderId="19" xfId="0" applyNumberFormat="1" applyFont="1" applyFill="1" applyBorder="1" applyAlignment="1" applyProtection="1">
      <alignment horizontal="left" vertical="center" wrapText="1"/>
      <protection locked="0"/>
    </xf>
    <xf numFmtId="164" fontId="6" fillId="7" borderId="17" xfId="0" applyNumberFormat="1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Protection="1"/>
    <xf numFmtId="44" fontId="25" fillId="2" borderId="0" xfId="2" applyFont="1" applyFill="1" applyProtection="1"/>
    <xf numFmtId="0" fontId="27" fillId="2" borderId="0" xfId="0" applyFont="1" applyFill="1" applyProtection="1"/>
    <xf numFmtId="0" fontId="27" fillId="2" borderId="0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vertical="center" wrapText="1"/>
    </xf>
    <xf numFmtId="4" fontId="26" fillId="0" borderId="3" xfId="0" applyNumberFormat="1" applyFont="1" applyBorder="1" applyAlignment="1" applyProtection="1">
      <alignment horizontal="center" vertical="center" wrapText="1"/>
    </xf>
    <xf numFmtId="0" fontId="26" fillId="0" borderId="3" xfId="0" applyFont="1" applyBorder="1" applyAlignment="1" applyProtection="1">
      <alignment horizontal="center" vertical="center" wrapText="1"/>
    </xf>
    <xf numFmtId="0" fontId="29" fillId="7" borderId="16" xfId="0" applyFont="1" applyFill="1" applyBorder="1" applyAlignment="1" applyProtection="1">
      <alignment vertical="center" wrapText="1"/>
    </xf>
    <xf numFmtId="0" fontId="29" fillId="7" borderId="16" xfId="0" applyFont="1" applyFill="1" applyBorder="1" applyAlignment="1" applyProtection="1">
      <alignment horizontal="center" vertical="center" wrapText="1"/>
    </xf>
    <xf numFmtId="0" fontId="6" fillId="7" borderId="15" xfId="0" applyFont="1" applyFill="1" applyBorder="1" applyAlignment="1" applyProtection="1">
      <alignment horizontal="left" vertical="center" wrapText="1"/>
    </xf>
    <xf numFmtId="0" fontId="48" fillId="7" borderId="16" xfId="0" applyFont="1" applyFill="1" applyBorder="1" applyAlignment="1" applyProtection="1">
      <alignment horizontal="center" vertical="center" wrapText="1"/>
    </xf>
    <xf numFmtId="0" fontId="48" fillId="7" borderId="15" xfId="0" applyFont="1" applyFill="1" applyBorder="1" applyAlignment="1" applyProtection="1">
      <alignment horizontal="left" vertical="center" wrapText="1"/>
    </xf>
    <xf numFmtId="0" fontId="48" fillId="2" borderId="0" xfId="0" applyFont="1" applyFill="1" applyProtection="1"/>
    <xf numFmtId="0" fontId="29" fillId="9" borderId="15" xfId="0" applyFont="1" applyFill="1" applyBorder="1" applyAlignment="1" applyProtection="1">
      <alignment vertical="center" wrapText="1"/>
    </xf>
    <xf numFmtId="0" fontId="29" fillId="9" borderId="14" xfId="0" applyFont="1" applyFill="1" applyBorder="1" applyAlignment="1" applyProtection="1">
      <alignment horizontal="left" vertical="center"/>
    </xf>
    <xf numFmtId="0" fontId="29" fillId="9" borderId="19" xfId="0" applyFont="1" applyFill="1" applyBorder="1" applyAlignment="1" applyProtection="1">
      <alignment vertical="center"/>
    </xf>
    <xf numFmtId="0" fontId="29" fillId="9" borderId="16" xfId="0" applyFont="1" applyFill="1" applyBorder="1" applyAlignment="1" applyProtection="1">
      <alignment vertical="center"/>
    </xf>
    <xf numFmtId="44" fontId="29" fillId="2" borderId="16" xfId="2" applyFont="1" applyFill="1" applyBorder="1" applyAlignment="1" applyProtection="1">
      <alignment horizontal="center" vertical="center"/>
    </xf>
    <xf numFmtId="0" fontId="29" fillId="2" borderId="16" xfId="0" applyFont="1" applyFill="1" applyBorder="1" applyAlignment="1" applyProtection="1">
      <alignment horizontal="center" vertical="center"/>
    </xf>
    <xf numFmtId="0" fontId="6" fillId="11" borderId="0" xfId="0" applyFont="1" applyFill="1" applyProtection="1"/>
    <xf numFmtId="0" fontId="26" fillId="11" borderId="0" xfId="0" applyFont="1" applyFill="1" applyAlignment="1" applyProtection="1">
      <alignment horizontal="right" vertical="center" wrapText="1"/>
    </xf>
    <xf numFmtId="0" fontId="26" fillId="11" borderId="0" xfId="0" applyFont="1" applyFill="1" applyAlignment="1" applyProtection="1">
      <alignment horizontal="center" vertical="center" wrapText="1"/>
    </xf>
    <xf numFmtId="44" fontId="26" fillId="11" borderId="3" xfId="2" applyFont="1" applyFill="1" applyBorder="1" applyAlignment="1" applyProtection="1">
      <alignment vertical="center" wrapText="1"/>
    </xf>
    <xf numFmtId="167" fontId="26" fillId="11" borderId="3" xfId="0" applyNumberFormat="1" applyFont="1" applyFill="1" applyBorder="1" applyAlignment="1" applyProtection="1">
      <alignment vertical="center" wrapText="1"/>
    </xf>
    <xf numFmtId="164" fontId="26" fillId="2" borderId="0" xfId="0" applyNumberFormat="1" applyFont="1" applyFill="1" applyAlignment="1" applyProtection="1">
      <alignment horizontal="right" vertical="center" wrapText="1"/>
    </xf>
    <xf numFmtId="49" fontId="9" fillId="2" borderId="0" xfId="1" applyNumberFormat="1" applyFont="1" applyFill="1" applyAlignment="1">
      <alignment vertical="top" wrapText="1"/>
    </xf>
    <xf numFmtId="49" fontId="9" fillId="2" borderId="0" xfId="1" applyNumberFormat="1" applyFont="1" applyFill="1" applyAlignment="1">
      <alignment vertical="top"/>
    </xf>
    <xf numFmtId="49" fontId="9" fillId="2" borderId="0" xfId="1" applyNumberFormat="1" applyFont="1" applyFill="1" applyAlignment="1"/>
    <xf numFmtId="0" fontId="9" fillId="2" borderId="0" xfId="0" applyFont="1" applyFill="1" applyBorder="1" applyAlignment="1">
      <alignment horizontal="left" vertical="top"/>
    </xf>
    <xf numFmtId="44" fontId="9" fillId="2" borderId="0" xfId="2" applyFont="1" applyFill="1" applyAlignment="1">
      <alignment vertical="top"/>
    </xf>
    <xf numFmtId="44" fontId="9" fillId="2" borderId="0" xfId="2" applyFont="1" applyFill="1" applyAlignment="1"/>
    <xf numFmtId="0" fontId="53" fillId="2" borderId="0" xfId="5" applyFill="1"/>
    <xf numFmtId="0" fontId="6" fillId="0" borderId="0" xfId="5" applyFont="1"/>
    <xf numFmtId="0" fontId="6" fillId="2" borderId="0" xfId="5" applyFont="1" applyFill="1"/>
    <xf numFmtId="0" fontId="39" fillId="2" borderId="0" xfId="5" applyFont="1" applyFill="1"/>
    <xf numFmtId="0" fontId="44" fillId="0" borderId="0" xfId="5" applyFont="1" applyAlignment="1">
      <alignment vertical="center"/>
    </xf>
    <xf numFmtId="0" fontId="24" fillId="2" borderId="4" xfId="0" applyFont="1" applyFill="1" applyBorder="1" applyAlignment="1" applyProtection="1"/>
    <xf numFmtId="0" fontId="24" fillId="2" borderId="0" xfId="0" applyFont="1" applyFill="1" applyAlignment="1" applyProtection="1"/>
    <xf numFmtId="0" fontId="33" fillId="2" borderId="10" xfId="0" applyFont="1" applyFill="1" applyBorder="1" applyAlignment="1" applyProtection="1"/>
    <xf numFmtId="0" fontId="6" fillId="0" borderId="18" xfId="0" applyFont="1" applyBorder="1" applyAlignment="1" applyProtection="1">
      <alignment horizontal="center" vertical="center" wrapText="1"/>
    </xf>
    <xf numFmtId="4" fontId="6" fillId="7" borderId="18" xfId="0" applyNumberFormat="1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wrapText="1"/>
    </xf>
    <xf numFmtId="0" fontId="29" fillId="2" borderId="19" xfId="0" applyFont="1" applyFill="1" applyBorder="1" applyAlignment="1" applyProtection="1">
      <alignment horizontal="center" vertical="center"/>
    </xf>
    <xf numFmtId="0" fontId="29" fillId="7" borderId="16" xfId="0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right" vertical="center" wrapText="1"/>
    </xf>
    <xf numFmtId="0" fontId="26" fillId="2" borderId="0" xfId="0" applyFont="1" applyFill="1" applyAlignment="1" applyProtection="1">
      <alignment horizontal="center" vertical="center" wrapText="1"/>
    </xf>
    <xf numFmtId="44" fontId="26" fillId="2" borderId="0" xfId="2" applyFont="1" applyFill="1" applyAlignment="1" applyProtection="1">
      <alignment vertical="center" wrapText="1"/>
    </xf>
    <xf numFmtId="167" fontId="26" fillId="2" borderId="0" xfId="0" applyNumberFormat="1" applyFont="1" applyFill="1" applyAlignment="1" applyProtection="1">
      <alignment vertical="center" wrapText="1"/>
    </xf>
    <xf numFmtId="0" fontId="30" fillId="2" borderId="0" xfId="0" applyFont="1" applyFill="1" applyAlignment="1" applyProtection="1">
      <alignment horizontal="left" vertical="center"/>
    </xf>
    <xf numFmtId="167" fontId="6" fillId="2" borderId="0" xfId="0" applyNumberFormat="1" applyFont="1" applyFill="1" applyAlignment="1" applyProtection="1">
      <alignment vertical="center" wrapText="1"/>
    </xf>
    <xf numFmtId="0" fontId="26" fillId="2" borderId="0" xfId="0" applyFont="1" applyFill="1" applyProtection="1"/>
    <xf numFmtId="0" fontId="34" fillId="2" borderId="0" xfId="0" applyFont="1" applyFill="1" applyProtection="1"/>
    <xf numFmtId="0" fontId="35" fillId="2" borderId="0" xfId="0" applyFont="1" applyFill="1" applyProtection="1"/>
    <xf numFmtId="0" fontId="6" fillId="0" borderId="49" xfId="0" applyFont="1" applyBorder="1" applyAlignment="1" applyProtection="1">
      <alignment vertical="center"/>
    </xf>
    <xf numFmtId="0" fontId="6" fillId="0" borderId="55" xfId="0" applyFont="1" applyBorder="1" applyAlignment="1" applyProtection="1">
      <alignment vertical="center"/>
    </xf>
    <xf numFmtId="0" fontId="29" fillId="7" borderId="16" xfId="0" applyFont="1" applyFill="1" applyBorder="1" applyAlignment="1" applyProtection="1">
      <alignment vertical="center"/>
      <protection locked="0"/>
    </xf>
    <xf numFmtId="0" fontId="29" fillId="7" borderId="17" xfId="0" applyFont="1" applyFill="1" applyBorder="1" applyAlignment="1" applyProtection="1">
      <alignment vertical="center"/>
      <protection locked="0"/>
    </xf>
    <xf numFmtId="7" fontId="55" fillId="0" borderId="2" xfId="0" applyNumberFormat="1" applyFont="1" applyBorder="1" applyAlignment="1" applyProtection="1">
      <alignment vertical="center"/>
    </xf>
    <xf numFmtId="7" fontId="55" fillId="0" borderId="2" xfId="0" applyNumberFormat="1" applyFont="1" applyBorder="1" applyAlignment="1" applyProtection="1">
      <alignment vertical="center"/>
      <protection locked="0"/>
    </xf>
    <xf numFmtId="7" fontId="55" fillId="15" borderId="2" xfId="0" applyNumberFormat="1" applyFont="1" applyFill="1" applyBorder="1" applyAlignment="1" applyProtection="1">
      <alignment vertical="center"/>
      <protection locked="0"/>
    </xf>
    <xf numFmtId="0" fontId="6" fillId="15" borderId="19" xfId="0" applyFont="1" applyFill="1" applyBorder="1" applyAlignment="1" applyProtection="1">
      <alignment horizontal="left" vertical="top" wrapText="1"/>
      <protection locked="0"/>
    </xf>
    <xf numFmtId="0" fontId="6" fillId="15" borderId="16" xfId="0" applyFont="1" applyFill="1" applyBorder="1" applyAlignment="1" applyProtection="1">
      <alignment horizontal="center" vertical="center"/>
      <protection locked="0"/>
    </xf>
    <xf numFmtId="0" fontId="30" fillId="15" borderId="19" xfId="0" applyFont="1" applyFill="1" applyBorder="1" applyAlignment="1" applyProtection="1">
      <alignment horizontal="left" vertical="top" wrapText="1"/>
      <protection locked="0"/>
    </xf>
    <xf numFmtId="0" fontId="6" fillId="15" borderId="19" xfId="0" applyFont="1" applyFill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</xf>
    <xf numFmtId="167" fontId="41" fillId="0" borderId="18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3" fillId="13" borderId="65" xfId="0" applyFont="1" applyFill="1" applyBorder="1" applyAlignment="1">
      <alignment horizontal="left" vertical="center"/>
    </xf>
    <xf numFmtId="0" fontId="33" fillId="13" borderId="2" xfId="0" applyFont="1" applyFill="1" applyBorder="1" applyAlignment="1">
      <alignment horizontal="left" vertical="center"/>
    </xf>
    <xf numFmtId="0" fontId="0" fillId="0" borderId="0" xfId="0" applyFill="1"/>
    <xf numFmtId="0" fontId="1" fillId="14" borderId="2" xfId="0" applyFont="1" applyFill="1" applyBorder="1" applyAlignment="1">
      <alignment horizontal="left" vertical="center" wrapText="1"/>
    </xf>
    <xf numFmtId="0" fontId="0" fillId="16" borderId="0" xfId="0" applyFill="1" applyAlignment="1">
      <alignment horizontal="left" vertical="center"/>
    </xf>
    <xf numFmtId="0" fontId="0" fillId="0" borderId="0" xfId="0" applyFill="1" applyAlignment="1">
      <alignment wrapText="1"/>
    </xf>
    <xf numFmtId="0" fontId="26" fillId="2" borderId="0" xfId="0" applyFont="1" applyFill="1" applyAlignment="1">
      <alignment vertical="center"/>
    </xf>
    <xf numFmtId="0" fontId="0" fillId="2" borderId="0" xfId="0" applyFill="1"/>
    <xf numFmtId="0" fontId="40" fillId="2" borderId="0" xfId="0" applyFont="1" applyFill="1" applyAlignment="1">
      <alignment vertical="top"/>
    </xf>
    <xf numFmtId="0" fontId="41" fillId="2" borderId="0" xfId="0" applyFont="1" applyFill="1" applyAlignment="1">
      <alignment vertical="top"/>
    </xf>
    <xf numFmtId="0" fontId="33" fillId="2" borderId="0" xfId="0" applyFont="1" applyFill="1" applyAlignment="1">
      <alignment vertical="top"/>
    </xf>
    <xf numFmtId="0" fontId="40" fillId="2" borderId="0" xfId="0" applyFont="1" applyFill="1" applyAlignment="1">
      <alignment horizontal="right" vertical="top"/>
    </xf>
    <xf numFmtId="0" fontId="36" fillId="12" borderId="5" xfId="0" applyFont="1" applyFill="1" applyBorder="1" applyAlignment="1">
      <alignment horizontal="centerContinuous" vertical="center"/>
    </xf>
    <xf numFmtId="0" fontId="43" fillId="12" borderId="6" xfId="0" applyFont="1" applyFill="1" applyBorder="1" applyAlignment="1">
      <alignment horizontal="centerContinuous" vertical="center"/>
    </xf>
    <xf numFmtId="0" fontId="43" fillId="12" borderId="7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vertical="top"/>
    </xf>
    <xf numFmtId="0" fontId="39" fillId="2" borderId="0" xfId="0" applyFont="1" applyFill="1" applyAlignment="1">
      <alignment vertical="top"/>
    </xf>
    <xf numFmtId="0" fontId="68" fillId="2" borderId="0" xfId="0" applyFont="1" applyFill="1" applyAlignment="1">
      <alignment vertical="center" wrapText="1"/>
    </xf>
    <xf numFmtId="0" fontId="0" fillId="2" borderId="0" xfId="0" quotePrefix="1" applyFill="1"/>
    <xf numFmtId="0" fontId="39" fillId="2" borderId="0" xfId="0" applyFont="1" applyFill="1" applyAlignment="1">
      <alignment vertical="center"/>
    </xf>
    <xf numFmtId="0" fontId="39" fillId="2" borderId="66" xfId="0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39" fillId="2" borderId="4" xfId="0" applyFont="1" applyFill="1" applyBorder="1" applyAlignment="1">
      <alignment vertical="top"/>
    </xf>
    <xf numFmtId="0" fontId="37" fillId="2" borderId="0" xfId="0" applyFont="1" applyFill="1"/>
    <xf numFmtId="0" fontId="6" fillId="2" borderId="0" xfId="0" applyFont="1" applyFill="1" applyAlignment="1">
      <alignment vertical="center"/>
    </xf>
    <xf numFmtId="0" fontId="46" fillId="2" borderId="0" xfId="0" applyFont="1" applyFill="1" applyAlignment="1">
      <alignment vertical="top"/>
    </xf>
    <xf numFmtId="0" fontId="39" fillId="2" borderId="0" xfId="0" applyFont="1" applyFill="1"/>
    <xf numFmtId="0" fontId="45" fillId="2" borderId="0" xfId="0" applyFont="1" applyFill="1"/>
    <xf numFmtId="0" fontId="45" fillId="2" borderId="0" xfId="0" applyFont="1" applyFill="1" applyAlignment="1">
      <alignment wrapText="1"/>
    </xf>
    <xf numFmtId="0" fontId="41" fillId="2" borderId="0" xfId="0" applyFont="1" applyFill="1" applyAlignment="1">
      <alignment wrapText="1"/>
    </xf>
    <xf numFmtId="0" fontId="50" fillId="7" borderId="0" xfId="0" applyFont="1" applyFill="1" applyAlignment="1" applyProtection="1">
      <alignment horizontal="center" vertical="center" wrapText="1"/>
    </xf>
    <xf numFmtId="44" fontId="26" fillId="7" borderId="10" xfId="2" applyFont="1" applyFill="1" applyBorder="1" applyAlignment="1" applyProtection="1">
      <alignment horizontal="center"/>
    </xf>
    <xf numFmtId="0" fontId="49" fillId="15" borderId="0" xfId="2" applyNumberFormat="1" applyFont="1" applyFill="1" applyBorder="1" applyProtection="1"/>
    <xf numFmtId="9" fontId="55" fillId="0" borderId="2" xfId="0" applyNumberFormat="1" applyFont="1" applyFill="1" applyBorder="1" applyAlignment="1" applyProtection="1">
      <alignment vertical="center"/>
      <protection locked="0"/>
    </xf>
    <xf numFmtId="0" fontId="26" fillId="0" borderId="34" xfId="0" applyFont="1" applyFill="1" applyBorder="1" applyAlignment="1" applyProtection="1">
      <alignment horizontal="right" vertical="center" wrapText="1" indent="1"/>
    </xf>
    <xf numFmtId="7" fontId="55" fillId="0" borderId="2" xfId="0" applyNumberFormat="1" applyFont="1" applyFill="1" applyBorder="1" applyAlignment="1" applyProtection="1">
      <alignment vertical="center"/>
      <protection locked="0"/>
    </xf>
    <xf numFmtId="0" fontId="39" fillId="2" borderId="0" xfId="0" applyFont="1" applyFill="1" applyAlignment="1">
      <alignment horizontal="left" vertical="center"/>
    </xf>
    <xf numFmtId="0" fontId="39" fillId="2" borderId="66" xfId="0" applyFont="1" applyFill="1" applyBorder="1" applyAlignment="1">
      <alignment horizontal="left" vertical="center"/>
    </xf>
    <xf numFmtId="0" fontId="39" fillId="3" borderId="5" xfId="0" applyFont="1" applyFill="1" applyBorder="1" applyAlignment="1" applyProtection="1">
      <alignment horizontal="center" vertical="center"/>
      <protection locked="0"/>
    </xf>
    <xf numFmtId="0" fontId="39" fillId="3" borderId="7" xfId="0" applyFont="1" applyFill="1" applyBorder="1" applyAlignment="1" applyProtection="1">
      <alignment horizontal="center" vertical="center"/>
      <protection locked="0"/>
    </xf>
    <xf numFmtId="0" fontId="40" fillId="2" borderId="2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39" fillId="2" borderId="0" xfId="0" applyFont="1" applyFill="1" applyAlignment="1">
      <alignment horizontal="center" vertical="center" wrapText="1"/>
    </xf>
    <xf numFmtId="0" fontId="39" fillId="2" borderId="6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39" fillId="3" borderId="1" xfId="0" applyFont="1" applyFill="1" applyBorder="1" applyAlignment="1">
      <alignment horizontal="left" vertical="top"/>
    </xf>
    <xf numFmtId="0" fontId="45" fillId="2" borderId="0" xfId="5" applyFont="1" applyFill="1" applyAlignment="1">
      <alignment horizontal="center" vertical="top" wrapText="1"/>
    </xf>
    <xf numFmtId="0" fontId="6" fillId="2" borderId="0" xfId="5" applyFont="1" applyFill="1" applyAlignment="1">
      <alignment horizontal="center"/>
    </xf>
    <xf numFmtId="0" fontId="30" fillId="3" borderId="1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>
      <alignment horizontal="center" wrapText="1"/>
    </xf>
    <xf numFmtId="0" fontId="41" fillId="2" borderId="0" xfId="0" applyFont="1" applyFill="1" applyAlignment="1">
      <alignment horizontal="justify" wrapText="1"/>
    </xf>
    <xf numFmtId="0" fontId="36" fillId="11" borderId="0" xfId="5" applyFont="1" applyFill="1" applyAlignment="1">
      <alignment horizontal="center" vertical="center"/>
    </xf>
    <xf numFmtId="0" fontId="39" fillId="2" borderId="4" xfId="5" applyFont="1" applyFill="1" applyBorder="1" applyAlignment="1">
      <alignment horizontal="left"/>
    </xf>
    <xf numFmtId="0" fontId="39" fillId="0" borderId="4" xfId="5" applyFont="1" applyBorder="1" applyAlignment="1">
      <alignment horizontal="left"/>
    </xf>
    <xf numFmtId="0" fontId="6" fillId="15" borderId="1" xfId="5" applyFont="1" applyFill="1" applyBorder="1" applyAlignment="1" applyProtection="1">
      <alignment horizontal="left"/>
      <protection locked="0"/>
    </xf>
    <xf numFmtId="0" fontId="39" fillId="15" borderId="1" xfId="5" applyFont="1" applyFill="1" applyBorder="1" applyAlignment="1" applyProtection="1">
      <alignment horizontal="left"/>
      <protection locked="0"/>
    </xf>
    <xf numFmtId="0" fontId="39" fillId="15" borderId="1" xfId="5" applyFont="1" applyFill="1" applyBorder="1" applyAlignment="1" applyProtection="1">
      <alignment horizontal="center"/>
      <protection locked="0"/>
    </xf>
    <xf numFmtId="0" fontId="48" fillId="13" borderId="19" xfId="0" applyFont="1" applyFill="1" applyBorder="1" applyAlignment="1" applyProtection="1">
      <alignment horizontal="left" vertical="center" wrapText="1"/>
    </xf>
    <xf numFmtId="0" fontId="48" fillId="13" borderId="16" xfId="0" applyFont="1" applyFill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 indent="1"/>
    </xf>
    <xf numFmtId="0" fontId="6" fillId="0" borderId="2" xfId="0" applyFont="1" applyBorder="1" applyAlignment="1" applyProtection="1">
      <alignment horizontal="left" vertical="center" wrapText="1" indent="1"/>
    </xf>
    <xf numFmtId="0" fontId="26" fillId="0" borderId="34" xfId="0" applyFont="1" applyBorder="1" applyAlignment="1" applyProtection="1">
      <alignment horizontal="left" vertical="center" wrapText="1"/>
    </xf>
    <xf numFmtId="0" fontId="26" fillId="0" borderId="2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8" borderId="0" xfId="0" applyFont="1" applyFill="1" applyAlignment="1" applyProtection="1">
      <alignment horizontal="left" vertical="center" wrapText="1"/>
    </xf>
    <xf numFmtId="0" fontId="6" fillId="8" borderId="15" xfId="0" applyFont="1" applyFill="1" applyBorder="1" applyAlignment="1" applyProtection="1">
      <alignment horizontal="left" vertical="center" wrapText="1"/>
    </xf>
    <xf numFmtId="0" fontId="36" fillId="12" borderId="29" xfId="0" applyFont="1" applyFill="1" applyBorder="1" applyAlignment="1" applyProtection="1">
      <alignment horizontal="center" vertical="center"/>
    </xf>
    <xf numFmtId="0" fontId="36" fillId="12" borderId="30" xfId="0" applyFont="1" applyFill="1" applyBorder="1" applyAlignment="1" applyProtection="1">
      <alignment horizontal="center" vertical="center"/>
    </xf>
    <xf numFmtId="0" fontId="37" fillId="0" borderId="27" xfId="0" applyFont="1" applyBorder="1" applyAlignment="1" applyProtection="1">
      <alignment horizontal="left" vertical="center" wrapText="1"/>
    </xf>
    <xf numFmtId="0" fontId="37" fillId="0" borderId="36" xfId="0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left" vertical="center" wrapText="1"/>
    </xf>
    <xf numFmtId="0" fontId="37" fillId="0" borderId="34" xfId="0" applyFont="1" applyBorder="1" applyAlignment="1" applyProtection="1">
      <alignment horizontal="left" vertical="center" wrapText="1"/>
    </xf>
    <xf numFmtId="0" fontId="37" fillId="0" borderId="2" xfId="0" applyFont="1" applyBorder="1" applyAlignment="1" applyProtection="1">
      <alignment horizontal="left" vertical="center" wrapText="1"/>
    </xf>
    <xf numFmtId="0" fontId="37" fillId="0" borderId="35" xfId="0" applyFont="1" applyBorder="1" applyAlignment="1" applyProtection="1">
      <alignment horizontal="left" vertical="center" wrapText="1"/>
    </xf>
    <xf numFmtId="0" fontId="6" fillId="15" borderId="6" xfId="0" applyFont="1" applyFill="1" applyBorder="1" applyAlignment="1" applyProtection="1">
      <alignment horizontal="left" vertical="center"/>
      <protection locked="0"/>
    </xf>
    <xf numFmtId="0" fontId="6" fillId="15" borderId="50" xfId="0" applyFont="1" applyFill="1" applyBorder="1" applyAlignment="1" applyProtection="1">
      <alignment horizontal="left" vertical="center"/>
      <protection locked="0"/>
    </xf>
    <xf numFmtId="0" fontId="25" fillId="0" borderId="36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35" xfId="0" applyFont="1" applyBorder="1" applyAlignment="1" applyProtection="1">
      <alignment horizontal="center" vertical="center" wrapText="1"/>
    </xf>
    <xf numFmtId="164" fontId="6" fillId="7" borderId="19" xfId="0" applyNumberFormat="1" applyFont="1" applyFill="1" applyBorder="1" applyAlignment="1" applyProtection="1">
      <alignment horizontal="left" vertical="center" wrapText="1"/>
      <protection locked="0"/>
    </xf>
    <xf numFmtId="164" fontId="6" fillId="7" borderId="17" xfId="0" applyNumberFormat="1" applyFont="1" applyFill="1" applyBorder="1" applyAlignment="1" applyProtection="1">
      <alignment horizontal="left" vertical="center" wrapText="1"/>
      <protection locked="0"/>
    </xf>
    <xf numFmtId="4" fontId="26" fillId="7" borderId="11" xfId="0" applyNumberFormat="1" applyFont="1" applyFill="1" applyBorder="1" applyAlignment="1" applyProtection="1">
      <alignment horizontal="center" vertical="center" wrapText="1"/>
    </xf>
    <xf numFmtId="4" fontId="26" fillId="7" borderId="12" xfId="0" applyNumberFormat="1" applyFont="1" applyFill="1" applyBorder="1" applyAlignment="1" applyProtection="1">
      <alignment horizontal="center" vertical="center" wrapText="1"/>
    </xf>
    <xf numFmtId="4" fontId="26" fillId="7" borderId="9" xfId="0" applyNumberFormat="1" applyFont="1" applyFill="1" applyBorder="1" applyAlignment="1" applyProtection="1">
      <alignment horizontal="center" vertical="center" wrapText="1"/>
    </xf>
    <xf numFmtId="4" fontId="26" fillId="7" borderId="0" xfId="0" applyNumberFormat="1" applyFont="1" applyFill="1" applyAlignment="1" applyProtection="1">
      <alignment horizontal="center" vertical="center" wrapText="1"/>
    </xf>
    <xf numFmtId="4" fontId="26" fillId="7" borderId="13" xfId="0" applyNumberFormat="1" applyFont="1" applyFill="1" applyBorder="1" applyAlignment="1" applyProtection="1">
      <alignment horizontal="center" vertical="center" wrapText="1"/>
    </xf>
    <xf numFmtId="4" fontId="26" fillId="7" borderId="1" xfId="0" applyNumberFormat="1" applyFont="1" applyFill="1" applyBorder="1" applyAlignment="1" applyProtection="1">
      <alignment horizontal="center" vertical="center" wrapText="1"/>
    </xf>
    <xf numFmtId="0" fontId="26" fillId="0" borderId="3" xfId="0" applyFont="1" applyBorder="1" applyAlignment="1" applyProtection="1">
      <alignment horizontal="center" vertical="center" wrapText="1"/>
    </xf>
    <xf numFmtId="0" fontId="24" fillId="15" borderId="0" xfId="0" applyFont="1" applyFill="1" applyBorder="1" applyAlignment="1" applyProtection="1">
      <alignment horizontal="center"/>
      <protection locked="0"/>
    </xf>
    <xf numFmtId="0" fontId="24" fillId="15" borderId="0" xfId="0" applyFont="1" applyFill="1" applyAlignment="1" applyProtection="1">
      <alignment horizontal="center"/>
      <protection locked="0"/>
    </xf>
    <xf numFmtId="0" fontId="40" fillId="2" borderId="0" xfId="0" applyFont="1" applyFill="1" applyBorder="1" applyAlignment="1" applyProtection="1">
      <alignment horizontal="center"/>
    </xf>
    <xf numFmtId="0" fontId="6" fillId="15" borderId="56" xfId="0" applyFont="1" applyFill="1" applyBorder="1" applyAlignment="1" applyProtection="1">
      <alignment horizontal="left" vertical="center"/>
      <protection locked="0"/>
    </xf>
    <xf numFmtId="0" fontId="6" fillId="15" borderId="57" xfId="0" applyFont="1" applyFill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</xf>
    <xf numFmtId="0" fontId="6" fillId="0" borderId="53" xfId="0" applyFont="1" applyBorder="1" applyAlignment="1" applyProtection="1">
      <alignment horizontal="left" vertical="center"/>
    </xf>
    <xf numFmtId="0" fontId="6" fillId="15" borderId="63" xfId="0" applyFont="1" applyFill="1" applyBorder="1" applyAlignment="1" applyProtection="1">
      <alignment horizontal="center" vertical="center"/>
      <protection locked="0"/>
    </xf>
    <xf numFmtId="0" fontId="6" fillId="15" borderId="4" xfId="0" applyFont="1" applyFill="1" applyBorder="1" applyAlignment="1" applyProtection="1">
      <alignment horizontal="center" vertical="center"/>
      <protection locked="0"/>
    </xf>
    <xf numFmtId="0" fontId="6" fillId="15" borderId="52" xfId="0" applyFont="1" applyFill="1" applyBorder="1" applyAlignment="1" applyProtection="1">
      <alignment horizontal="center" vertical="center"/>
      <protection locked="0"/>
    </xf>
    <xf numFmtId="0" fontId="6" fillId="15" borderId="64" xfId="0" applyFont="1" applyFill="1" applyBorder="1" applyAlignment="1" applyProtection="1">
      <alignment horizontal="center" vertical="center"/>
      <protection locked="0"/>
    </xf>
    <xf numFmtId="0" fontId="6" fillId="15" borderId="1" xfId="0" applyFont="1" applyFill="1" applyBorder="1" applyAlignment="1" applyProtection="1">
      <alignment horizontal="center" vertical="center"/>
      <protection locked="0"/>
    </xf>
    <xf numFmtId="0" fontId="6" fillId="15" borderId="54" xfId="0" applyFont="1" applyFill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left" vertical="center" wrapText="1" indent="1"/>
    </xf>
    <xf numFmtId="0" fontId="6" fillId="0" borderId="60" xfId="0" applyFont="1" applyBorder="1" applyAlignment="1" applyProtection="1">
      <alignment horizontal="left" vertical="center" wrapText="1" inden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164" fontId="6" fillId="2" borderId="19" xfId="0" applyNumberFormat="1" applyFont="1" applyFill="1" applyBorder="1" applyAlignment="1" applyProtection="1">
      <alignment horizontal="left" vertical="center" wrapText="1"/>
    </xf>
    <xf numFmtId="164" fontId="6" fillId="2" borderId="17" xfId="0" applyNumberFormat="1" applyFont="1" applyFill="1" applyBorder="1" applyAlignment="1" applyProtection="1">
      <alignment horizontal="left" vertical="center" wrapText="1"/>
    </xf>
    <xf numFmtId="0" fontId="27" fillId="2" borderId="0" xfId="0" applyFont="1" applyFill="1" applyAlignment="1" applyProtection="1">
      <alignment horizontal="center" vertical="center" wrapText="1"/>
    </xf>
    <xf numFmtId="4" fontId="25" fillId="0" borderId="27" xfId="0" applyNumberFormat="1" applyFont="1" applyBorder="1" applyAlignment="1" applyProtection="1">
      <alignment horizontal="center" vertical="center" wrapText="1"/>
    </xf>
    <xf numFmtId="4" fontId="25" fillId="0" borderId="36" xfId="0" applyNumberFormat="1" applyFont="1" applyBorder="1" applyAlignment="1" applyProtection="1">
      <alignment horizontal="center" vertical="center" wrapText="1"/>
    </xf>
    <xf numFmtId="4" fontId="25" fillId="0" borderId="34" xfId="0" applyNumberFormat="1" applyFont="1" applyBorder="1" applyAlignment="1" applyProtection="1">
      <alignment horizontal="center" vertical="center" wrapText="1"/>
    </xf>
    <xf numFmtId="4" fontId="25" fillId="0" borderId="2" xfId="0" applyNumberFormat="1" applyFont="1" applyBorder="1" applyAlignment="1" applyProtection="1">
      <alignment horizontal="center" vertical="center" wrapText="1"/>
    </xf>
    <xf numFmtId="0" fontId="26" fillId="0" borderId="3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1" fillId="14" borderId="2" xfId="0" applyFont="1" applyFill="1" applyBorder="1" applyAlignment="1">
      <alignment horizontal="left" wrapText="1"/>
    </xf>
    <xf numFmtId="0" fontId="59" fillId="2" borderId="0" xfId="0" applyFont="1" applyFill="1" applyAlignment="1">
      <alignment horizontal="center" vertical="center" wrapText="1"/>
    </xf>
    <xf numFmtId="0" fontId="61" fillId="17" borderId="0" xfId="0" applyFont="1" applyFill="1" applyAlignment="1">
      <alignment horizontal="center" vertical="center" wrapText="1"/>
    </xf>
    <xf numFmtId="0" fontId="51" fillId="17" borderId="0" xfId="0" applyFont="1" applyFill="1" applyAlignment="1">
      <alignment horizontal="center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left" vertical="center"/>
    </xf>
    <xf numFmtId="0" fontId="1" fillId="13" borderId="2" xfId="0" applyFont="1" applyFill="1" applyBorder="1" applyAlignment="1">
      <alignment horizontal="left" vertical="top" wrapText="1"/>
    </xf>
    <xf numFmtId="0" fontId="61" fillId="16" borderId="0" xfId="0" applyFont="1" applyFill="1" applyAlignment="1">
      <alignment horizontal="center" vertical="center" wrapText="1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22" fillId="6" borderId="7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left"/>
    </xf>
    <xf numFmtId="0" fontId="9" fillId="3" borderId="6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0" fontId="39" fillId="0" borderId="7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35" xfId="0" applyFont="1" applyBorder="1" applyAlignment="1">
      <alignment horizontal="left" vertical="center" wrapText="1"/>
    </xf>
    <xf numFmtId="7" fontId="0" fillId="6" borderId="2" xfId="0" applyNumberFormat="1" applyFill="1" applyBorder="1" applyAlignment="1" applyProtection="1">
      <alignment horizontal="center" vertical="center"/>
      <protection locked="0"/>
    </xf>
    <xf numFmtId="7" fontId="0" fillId="6" borderId="35" xfId="0" applyNumberFormat="1" applyFill="1" applyBorder="1" applyAlignment="1" applyProtection="1">
      <alignment horizontal="center" vertical="center"/>
      <protection locked="0"/>
    </xf>
    <xf numFmtId="7" fontId="0" fillId="0" borderId="2" xfId="0" applyNumberFormat="1" applyBorder="1" applyAlignment="1">
      <alignment horizontal="center" vertical="center"/>
    </xf>
    <xf numFmtId="7" fontId="0" fillId="0" borderId="35" xfId="0" applyNumberFormat="1" applyBorder="1" applyAlignment="1">
      <alignment horizontal="center" vertical="center"/>
    </xf>
    <xf numFmtId="0" fontId="39" fillId="0" borderId="59" xfId="0" applyFont="1" applyBorder="1" applyAlignment="1">
      <alignment horizontal="left" vertical="center" wrapText="1"/>
    </xf>
    <xf numFmtId="0" fontId="39" fillId="0" borderId="60" xfId="0" applyFont="1" applyBorder="1" applyAlignment="1">
      <alignment horizontal="left" vertical="center" wrapText="1"/>
    </xf>
    <xf numFmtId="0" fontId="39" fillId="0" borderId="42" xfId="0" applyFont="1" applyBorder="1" applyAlignment="1">
      <alignment horizontal="left" vertical="center" wrapText="1"/>
    </xf>
    <xf numFmtId="7" fontId="0" fillId="0" borderId="60" xfId="0" applyNumberFormat="1" applyBorder="1" applyAlignment="1">
      <alignment horizontal="center" vertical="center"/>
    </xf>
    <xf numFmtId="7" fontId="0" fillId="0" borderId="42" xfId="0" applyNumberFormat="1" applyBorder="1" applyAlignment="1">
      <alignment horizontal="center" vertical="center"/>
    </xf>
    <xf numFmtId="5" fontId="0" fillId="0" borderId="2" xfId="0" applyNumberFormat="1" applyBorder="1" applyAlignment="1">
      <alignment horizontal="center" vertical="center"/>
    </xf>
    <xf numFmtId="5" fontId="0" fillId="0" borderId="35" xfId="0" applyNumberFormat="1" applyBorder="1" applyAlignment="1">
      <alignment horizontal="center" vertical="center"/>
    </xf>
    <xf numFmtId="0" fontId="45" fillId="0" borderId="7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35" xfId="0" applyFont="1" applyBorder="1" applyAlignment="1">
      <alignment horizontal="left" vertical="center" wrapText="1"/>
    </xf>
    <xf numFmtId="7" fontId="34" fillId="0" borderId="2" xfId="0" applyNumberFormat="1" applyFont="1" applyBorder="1" applyAlignment="1">
      <alignment horizontal="center" vertical="center"/>
    </xf>
    <xf numFmtId="7" fontId="34" fillId="0" borderId="35" xfId="0" applyNumberFormat="1" applyFont="1" applyBorder="1" applyAlignment="1">
      <alignment horizontal="center" vertical="center"/>
    </xf>
    <xf numFmtId="9" fontId="0" fillId="6" borderId="2" xfId="0" applyNumberFormat="1" applyFill="1" applyBorder="1" applyAlignment="1" applyProtection="1">
      <alignment horizontal="center" vertical="center"/>
      <protection locked="0"/>
    </xf>
    <xf numFmtId="9" fontId="0" fillId="6" borderId="35" xfId="0" applyNumberFormat="1" applyFill="1" applyBorder="1" applyAlignment="1" applyProtection="1">
      <alignment horizontal="center" vertical="center"/>
      <protection locked="0"/>
    </xf>
    <xf numFmtId="0" fontId="33" fillId="7" borderId="20" xfId="0" applyFont="1" applyFill="1" applyBorder="1" applyAlignment="1">
      <alignment horizontal="center" vertical="center" wrapText="1"/>
    </xf>
    <xf numFmtId="0" fontId="33" fillId="7" borderId="2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textRotation="90" wrapText="1"/>
    </xf>
    <xf numFmtId="0" fontId="38" fillId="7" borderId="48" xfId="0" applyFont="1" applyFill="1" applyBorder="1" applyAlignment="1">
      <alignment horizontal="center" vertical="center" textRotation="90" wrapText="1"/>
    </xf>
    <xf numFmtId="0" fontId="38" fillId="7" borderId="58" xfId="0" applyFont="1" applyFill="1" applyBorder="1" applyAlignment="1">
      <alignment horizontal="center" vertical="center" textRotation="90" wrapText="1"/>
    </xf>
    <xf numFmtId="0" fontId="45" fillId="0" borderId="44" xfId="0" applyFont="1" applyBorder="1" applyAlignment="1">
      <alignment horizontal="left" vertical="center" wrapText="1"/>
    </xf>
    <xf numFmtId="0" fontId="45" fillId="0" borderId="36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5" fontId="0" fillId="0" borderId="46" xfId="0" applyNumberFormat="1" applyBorder="1" applyAlignment="1">
      <alignment horizontal="center" vertical="center"/>
    </xf>
    <xf numFmtId="5" fontId="0" fillId="0" borderId="47" xfId="0" applyNumberFormat="1" applyBorder="1" applyAlignment="1">
      <alignment horizontal="center" vertical="center"/>
    </xf>
    <xf numFmtId="4" fontId="26" fillId="0" borderId="23" xfId="0" applyNumberFormat="1" applyFont="1" applyBorder="1" applyAlignment="1">
      <alignment horizontal="center" vertical="center" wrapText="1"/>
    </xf>
    <xf numFmtId="4" fontId="26" fillId="0" borderId="24" xfId="0" applyNumberFormat="1" applyFont="1" applyBorder="1" applyAlignment="1">
      <alignment horizontal="center" vertical="center" wrapText="1"/>
    </xf>
    <xf numFmtId="4" fontId="26" fillId="0" borderId="25" xfId="0" applyNumberFormat="1" applyFont="1" applyBorder="1" applyAlignment="1">
      <alignment horizontal="center" vertical="center" wrapText="1"/>
    </xf>
    <xf numFmtId="4" fontId="26" fillId="0" borderId="31" xfId="0" applyNumberFormat="1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 wrapText="1"/>
    </xf>
    <xf numFmtId="4" fontId="26" fillId="0" borderId="32" xfId="0" applyNumberFormat="1" applyFont="1" applyBorder="1" applyAlignment="1">
      <alignment horizontal="center" vertical="center" wrapText="1"/>
    </xf>
    <xf numFmtId="4" fontId="26" fillId="0" borderId="37" xfId="0" applyNumberFormat="1" applyFont="1" applyBorder="1" applyAlignment="1">
      <alignment horizontal="center" vertical="center" wrapText="1"/>
    </xf>
    <xf numFmtId="4" fontId="26" fillId="0" borderId="38" xfId="0" applyNumberFormat="1" applyFont="1" applyBorder="1" applyAlignment="1">
      <alignment horizontal="center" vertical="center" wrapText="1"/>
    </xf>
    <xf numFmtId="4" fontId="26" fillId="0" borderId="39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50" xfId="0" applyFont="1" applyBorder="1" applyAlignment="1">
      <alignment horizontal="left" vertical="center" wrapText="1"/>
    </xf>
    <xf numFmtId="0" fontId="6" fillId="0" borderId="61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7" xfId="0" applyFont="1" applyBorder="1" applyAlignment="1" applyProtection="1">
      <alignment horizontal="left" vertical="top" wrapText="1"/>
    </xf>
    <xf numFmtId="44" fontId="55" fillId="0" borderId="65" xfId="0" applyNumberFormat="1" applyFont="1" applyBorder="1" applyAlignment="1" applyProtection="1">
      <alignment vertical="center"/>
    </xf>
    <xf numFmtId="0" fontId="6" fillId="2" borderId="24" xfId="0" applyFont="1" applyFill="1" applyBorder="1" applyProtection="1"/>
    <xf numFmtId="44" fontId="55" fillId="0" borderId="2" xfId="2" applyFont="1" applyBorder="1" applyAlignment="1" applyProtection="1">
      <alignment vertical="center"/>
    </xf>
    <xf numFmtId="167" fontId="55" fillId="0" borderId="2" xfId="2" applyNumberFormat="1" applyFont="1" applyBorder="1" applyAlignment="1" applyProtection="1">
      <alignment vertical="center"/>
    </xf>
    <xf numFmtId="0" fontId="73" fillId="15" borderId="18" xfId="0" applyFont="1" applyFill="1" applyBorder="1" applyAlignment="1" applyProtection="1">
      <alignment horizontal="left" vertical="center"/>
      <protection locked="0"/>
    </xf>
    <xf numFmtId="0" fontId="73" fillId="15" borderId="17" xfId="0" applyFont="1" applyFill="1" applyBorder="1" applyAlignment="1" applyProtection="1">
      <alignment horizontal="center" vertical="center"/>
      <protection locked="0"/>
    </xf>
    <xf numFmtId="14" fontId="73" fillId="15" borderId="18" xfId="0" applyNumberFormat="1" applyFont="1" applyFill="1" applyBorder="1" applyAlignment="1" applyProtection="1">
      <alignment horizontal="center" vertical="center" wrapText="1"/>
      <protection locked="0"/>
    </xf>
    <xf numFmtId="44" fontId="73" fillId="15" borderId="18" xfId="2" applyFont="1" applyFill="1" applyBorder="1" applyAlignment="1" applyProtection="1">
      <alignment vertical="center" wrapText="1"/>
      <protection locked="0"/>
    </xf>
    <xf numFmtId="167" fontId="73" fillId="15" borderId="18" xfId="0" applyNumberFormat="1" applyFont="1" applyFill="1" applyBorder="1" applyAlignment="1" applyProtection="1">
      <alignment vertical="center" wrapText="1"/>
      <protection locked="0"/>
    </xf>
    <xf numFmtId="44" fontId="74" fillId="0" borderId="18" xfId="2" applyFont="1" applyFill="1" applyBorder="1" applyAlignment="1" applyProtection="1">
      <alignment vertical="center" wrapText="1"/>
    </xf>
    <xf numFmtId="0" fontId="73" fillId="15" borderId="17" xfId="0" quotePrefix="1" applyFont="1" applyFill="1" applyBorder="1" applyAlignment="1" applyProtection="1">
      <alignment horizontal="center" vertical="center"/>
      <protection locked="0"/>
    </xf>
    <xf numFmtId="44" fontId="73" fillId="0" borderId="18" xfId="2" applyFont="1" applyBorder="1" applyAlignment="1" applyProtection="1">
      <alignment vertical="center" wrapText="1"/>
    </xf>
    <xf numFmtId="44" fontId="55" fillId="7" borderId="35" xfId="2" applyFont="1" applyFill="1" applyBorder="1" applyAlignment="1" applyProtection="1">
      <alignment vertical="center"/>
    </xf>
    <xf numFmtId="44" fontId="55" fillId="7" borderId="50" xfId="2" applyFont="1" applyFill="1" applyBorder="1" applyAlignment="1" applyProtection="1">
      <alignment vertical="center"/>
    </xf>
    <xf numFmtId="167" fontId="55" fillId="7" borderId="50" xfId="2" applyNumberFormat="1" applyFont="1" applyFill="1" applyBorder="1" applyAlignment="1" applyProtection="1">
      <alignment vertical="center"/>
    </xf>
    <xf numFmtId="44" fontId="55" fillId="7" borderId="35" xfId="2" applyFont="1" applyFill="1" applyBorder="1" applyAlignment="1" applyProtection="1">
      <alignment vertical="center"/>
      <protection locked="0"/>
    </xf>
    <xf numFmtId="9" fontId="55" fillId="7" borderId="35" xfId="2" applyNumberFormat="1" applyFont="1" applyFill="1" applyBorder="1" applyAlignment="1" applyProtection="1">
      <alignment vertical="center"/>
      <protection locked="0"/>
    </xf>
    <xf numFmtId="7" fontId="55" fillId="7" borderId="35" xfId="0" applyNumberFormat="1" applyFont="1" applyFill="1" applyBorder="1" applyAlignment="1" applyProtection="1">
      <alignment vertical="center"/>
      <protection locked="0"/>
    </xf>
    <xf numFmtId="0" fontId="0" fillId="7" borderId="35" xfId="0" applyFill="1" applyBorder="1" applyAlignment="1">
      <alignment vertical="center"/>
    </xf>
    <xf numFmtId="44" fontId="55" fillId="7" borderId="42" xfId="0" applyNumberFormat="1" applyFont="1" applyFill="1" applyBorder="1" applyAlignment="1" applyProtection="1">
      <alignment vertical="center"/>
    </xf>
    <xf numFmtId="7" fontId="55" fillId="18" borderId="2" xfId="0" applyNumberFormat="1" applyFont="1" applyFill="1" applyBorder="1" applyAlignment="1" applyProtection="1">
      <alignment vertical="center"/>
      <protection locked="0"/>
    </xf>
    <xf numFmtId="44" fontId="76" fillId="2" borderId="2" xfId="2" applyFont="1" applyFill="1" applyBorder="1" applyAlignment="1" applyProtection="1">
      <alignment vertical="center"/>
    </xf>
    <xf numFmtId="44" fontId="76" fillId="7" borderId="50" xfId="2" applyFont="1" applyFill="1" applyBorder="1" applyAlignment="1" applyProtection="1">
      <alignment vertical="center"/>
    </xf>
    <xf numFmtId="0" fontId="77" fillId="2" borderId="0" xfId="8" applyFont="1" applyFill="1"/>
  </cellXfs>
  <cellStyles count="9">
    <cellStyle name="Lien hypertexte" xfId="8" builtinId="8"/>
    <cellStyle name="Lien hypertexte 2" xfId="4" xr:uid="{559F1B2F-DDE8-4FA2-AEC6-AEF6E6B93AF0}"/>
    <cellStyle name="Lien hypertexte 3" xfId="7" xr:uid="{1A05A66E-56A8-4434-9559-FA8A90C48C94}"/>
    <cellStyle name="Monétaire" xfId="2" builtinId="4"/>
    <cellStyle name="Monétaire 2" xfId="3" xr:uid="{DAA1DCF2-69B3-4F0C-B118-DD89D6EEED3A}"/>
    <cellStyle name="Monétaire 3" xfId="6" xr:uid="{5574056D-0C5A-4D4D-8D9E-FFEF0E10233A}"/>
    <cellStyle name="Normal" xfId="0" builtinId="0"/>
    <cellStyle name="Normal 2" xfId="1" xr:uid="{00000000-0005-0000-0000-000002000000}"/>
    <cellStyle name="Normal 3" xfId="5" xr:uid="{AD77B248-A8DD-4A29-BBB4-E28F34161DAF}"/>
  </cellStyles>
  <dxfs count="0"/>
  <tableStyles count="0" defaultTableStyle="TableStyleMedium2" defaultPivotStyle="PivotStyleLight16"/>
  <colors>
    <mruColors>
      <color rgb="FFD5FFE8"/>
      <color rgb="FFD8EFFC"/>
      <color rgb="FFEEDDFF"/>
      <color rgb="FF00FFFF"/>
      <color rgb="FFCC99FF"/>
      <color rgb="FF9933FF"/>
      <color rgb="FFE8D1FF"/>
      <color rgb="FFEFC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1183005</xdr:colOff>
      <xdr:row>67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57325" y="11826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62</xdr:row>
      <xdr:rowOff>116205</xdr:rowOff>
    </xdr:from>
    <xdr:ext cx="184731" cy="26273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57325" y="11104245"/>
          <a:ext cx="184731" cy="262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62</xdr:row>
      <xdr:rowOff>116205</xdr:rowOff>
    </xdr:from>
    <xdr:ext cx="184731" cy="262736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57325" y="11104245"/>
          <a:ext cx="184731" cy="262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62</xdr:row>
      <xdr:rowOff>116205</xdr:rowOff>
    </xdr:from>
    <xdr:ext cx="184731" cy="262736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57325" y="11104245"/>
          <a:ext cx="184731" cy="262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62</xdr:row>
      <xdr:rowOff>116205</xdr:rowOff>
    </xdr:from>
    <xdr:ext cx="184731" cy="262736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57325" y="11104245"/>
          <a:ext cx="184731" cy="262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25</xdr:row>
      <xdr:rowOff>0</xdr:rowOff>
    </xdr:from>
    <xdr:ext cx="192763" cy="287225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57325" y="4503420"/>
          <a:ext cx="192763" cy="28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25</xdr:row>
      <xdr:rowOff>0</xdr:rowOff>
    </xdr:from>
    <xdr:ext cx="192763" cy="287225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57325" y="4503420"/>
          <a:ext cx="192763" cy="28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67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57325" y="11826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67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457325" y="11826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87</xdr:row>
      <xdr:rowOff>116205</xdr:rowOff>
    </xdr:from>
    <xdr:ext cx="192763" cy="279462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457325" y="15447645"/>
          <a:ext cx="192763" cy="279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87</xdr:row>
      <xdr:rowOff>116205</xdr:rowOff>
    </xdr:from>
    <xdr:ext cx="192763" cy="279462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57325" y="15447645"/>
          <a:ext cx="192763" cy="279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87</xdr:row>
      <xdr:rowOff>116205</xdr:rowOff>
    </xdr:from>
    <xdr:ext cx="192763" cy="279462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57325" y="15447645"/>
          <a:ext cx="192763" cy="279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87</xdr:row>
      <xdr:rowOff>116205</xdr:rowOff>
    </xdr:from>
    <xdr:ext cx="192763" cy="279462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457325" y="15447645"/>
          <a:ext cx="192763" cy="279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27</xdr:row>
      <xdr:rowOff>116205</xdr:rowOff>
    </xdr:from>
    <xdr:ext cx="192763" cy="272119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457325" y="4970145"/>
          <a:ext cx="192763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27</xdr:row>
      <xdr:rowOff>116205</xdr:rowOff>
    </xdr:from>
    <xdr:ext cx="192763" cy="272119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457325" y="4970145"/>
          <a:ext cx="192763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27</xdr:row>
      <xdr:rowOff>116205</xdr:rowOff>
    </xdr:from>
    <xdr:ext cx="192763" cy="272119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457325" y="4970145"/>
          <a:ext cx="192763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27</xdr:row>
      <xdr:rowOff>116205</xdr:rowOff>
    </xdr:from>
    <xdr:ext cx="192763" cy="272119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57325" y="4970145"/>
          <a:ext cx="192763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27</xdr:row>
      <xdr:rowOff>116205</xdr:rowOff>
    </xdr:from>
    <xdr:ext cx="192763" cy="272119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457325" y="4970145"/>
          <a:ext cx="192763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27</xdr:row>
      <xdr:rowOff>116205</xdr:rowOff>
    </xdr:from>
    <xdr:ext cx="192763" cy="272119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457325" y="4970145"/>
          <a:ext cx="192763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27</xdr:row>
      <xdr:rowOff>116205</xdr:rowOff>
    </xdr:from>
    <xdr:ext cx="192763" cy="272119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57325" y="4970145"/>
          <a:ext cx="192763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27</xdr:row>
      <xdr:rowOff>116205</xdr:rowOff>
    </xdr:from>
    <xdr:ext cx="192763" cy="27211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57325" y="4970145"/>
          <a:ext cx="192763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60</xdr:row>
      <xdr:rowOff>148590</xdr:rowOff>
    </xdr:from>
    <xdr:ext cx="184731" cy="266944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57325" y="10786110"/>
          <a:ext cx="184731" cy="26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60</xdr:row>
      <xdr:rowOff>148590</xdr:rowOff>
    </xdr:from>
    <xdr:ext cx="184731" cy="266944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457325" y="10786110"/>
          <a:ext cx="184731" cy="26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60</xdr:row>
      <xdr:rowOff>148590</xdr:rowOff>
    </xdr:from>
    <xdr:ext cx="184731" cy="266944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457325" y="10786110"/>
          <a:ext cx="184731" cy="26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60</xdr:row>
      <xdr:rowOff>148590</xdr:rowOff>
    </xdr:from>
    <xdr:ext cx="184731" cy="266944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457325" y="10786110"/>
          <a:ext cx="184731" cy="26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57325" y="1527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457325" y="1527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457325" y="1527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457325" y="1527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457325" y="1527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457325" y="1527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457325" y="1527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457325" y="1527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70</xdr:row>
      <xdr:rowOff>148590</xdr:rowOff>
    </xdr:from>
    <xdr:ext cx="184731" cy="266944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457325" y="12500610"/>
          <a:ext cx="184731" cy="26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70</xdr:row>
      <xdr:rowOff>148590</xdr:rowOff>
    </xdr:from>
    <xdr:ext cx="184731" cy="266944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457325" y="12500610"/>
          <a:ext cx="184731" cy="26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70</xdr:row>
      <xdr:rowOff>148590</xdr:rowOff>
    </xdr:from>
    <xdr:ext cx="184731" cy="266944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457325" y="12500610"/>
          <a:ext cx="184731" cy="26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70</xdr:row>
      <xdr:rowOff>148590</xdr:rowOff>
    </xdr:from>
    <xdr:ext cx="184731" cy="266944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457325" y="12500610"/>
          <a:ext cx="184731" cy="26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1562100</xdr:colOff>
      <xdr:row>6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79600" y="42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A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s-pleinair@education.gouv.qc.c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11BB-B599-4700-B652-EA3B587242DC}">
  <dimension ref="A1:BG30"/>
  <sheetViews>
    <sheetView topLeftCell="A12" workbookViewId="0">
      <selection activeCell="BH17" sqref="BH17"/>
    </sheetView>
  </sheetViews>
  <sheetFormatPr baseColWidth="10" defaultRowHeight="14.5" x14ac:dyDescent="0.35"/>
  <cols>
    <col min="1" max="5" width="1.54296875" style="60" customWidth="1"/>
    <col min="6" max="6" width="5.81640625" style="60" customWidth="1"/>
    <col min="7" max="7" width="5.7265625" style="60" customWidth="1"/>
    <col min="8" max="35" width="1.54296875" style="60" customWidth="1"/>
    <col min="36" max="36" width="2.81640625" style="60" customWidth="1"/>
    <col min="37" max="41" width="1.54296875" style="60" customWidth="1"/>
    <col min="42" max="42" width="6.453125" style="60" customWidth="1"/>
    <col min="43" max="45" width="1.54296875" style="60" customWidth="1"/>
    <col min="46" max="46" width="1.81640625" style="60" customWidth="1"/>
    <col min="47" max="47" width="2.1796875" style="60" customWidth="1"/>
    <col min="48" max="48" width="1.453125" style="60" customWidth="1"/>
    <col min="49" max="49" width="2.1796875" style="60" customWidth="1"/>
    <col min="50" max="50" width="1.453125" style="60" customWidth="1"/>
    <col min="51" max="51" width="2.453125" style="60" customWidth="1"/>
    <col min="52" max="52" width="1.54296875" style="60" customWidth="1"/>
    <col min="53" max="53" width="2.1796875" style="60" customWidth="1"/>
    <col min="54" max="54" width="1.54296875" style="60" customWidth="1"/>
    <col min="55" max="55" width="2.1796875" style="60" customWidth="1"/>
    <col min="56" max="56" width="1.54296875" style="60" customWidth="1"/>
    <col min="57" max="57" width="2.1796875" style="60" customWidth="1"/>
    <col min="58" max="58" width="1.81640625" style="60" customWidth="1"/>
    <col min="59" max="59" width="2.453125" style="60" customWidth="1"/>
  </cols>
  <sheetData>
    <row r="1" spans="1:59" ht="15.5" x14ac:dyDescent="0.35">
      <c r="A1" s="266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</row>
    <row r="2" spans="1:59" x14ac:dyDescent="0.35">
      <c r="A2" s="267" t="s">
        <v>147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</row>
    <row r="3" spans="1:59" ht="15.5" x14ac:dyDescent="0.35">
      <c r="A3" s="232"/>
      <c r="AA3" s="233"/>
      <c r="AB3" s="234"/>
      <c r="AC3" s="233"/>
      <c r="AD3" s="233"/>
      <c r="AF3" s="235"/>
      <c r="AG3" s="235"/>
      <c r="AI3" s="233"/>
      <c r="AJ3" s="234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7"/>
    </row>
    <row r="4" spans="1:59" ht="16.5" x14ac:dyDescent="0.35">
      <c r="A4" s="268" t="s">
        <v>132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</row>
    <row r="6" spans="1:59" x14ac:dyDescent="0.35">
      <c r="A6" s="238" t="s">
        <v>133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40"/>
    </row>
    <row r="7" spans="1:59" x14ac:dyDescent="0.35">
      <c r="A7" s="241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</row>
    <row r="8" spans="1:59" x14ac:dyDescent="0.35">
      <c r="A8" s="269"/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33"/>
      <c r="AQ8" s="233"/>
      <c r="AR8" s="270" t="s">
        <v>134</v>
      </c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1"/>
      <c r="BE8" s="264">
        <v>1</v>
      </c>
      <c r="BF8" s="265"/>
      <c r="BG8" s="233"/>
    </row>
    <row r="9" spans="1:59" x14ac:dyDescent="0.35">
      <c r="A9" s="242" t="s">
        <v>135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33"/>
      <c r="AN9" s="233"/>
      <c r="AO9" s="233"/>
      <c r="AP9" s="233"/>
      <c r="AQ9" s="233"/>
      <c r="AT9" s="243"/>
      <c r="AU9" s="243"/>
      <c r="AV9" s="243"/>
      <c r="AW9" s="243"/>
      <c r="AX9" s="243"/>
      <c r="AY9" s="243"/>
      <c r="AZ9" s="243"/>
      <c r="BA9" s="243"/>
      <c r="BB9" s="243"/>
      <c r="BC9" s="242"/>
      <c r="BD9" s="242"/>
      <c r="BE9" s="233"/>
      <c r="BF9" s="233"/>
      <c r="BG9" s="233"/>
    </row>
    <row r="10" spans="1:59" x14ac:dyDescent="0.35">
      <c r="A10" s="242"/>
      <c r="B10" s="233"/>
      <c r="C10" s="233"/>
      <c r="D10" s="233"/>
      <c r="E10" s="233"/>
      <c r="F10" s="233"/>
      <c r="G10" s="233"/>
      <c r="H10" s="233"/>
      <c r="I10" s="244"/>
      <c r="J10" s="233"/>
      <c r="K10" s="233"/>
      <c r="L10" s="233"/>
      <c r="M10" s="233"/>
      <c r="N10" s="233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33"/>
      <c r="AA10" s="233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33"/>
      <c r="AO10" s="233"/>
      <c r="AP10" s="233"/>
      <c r="AQ10" s="233"/>
      <c r="AS10" s="245" t="s">
        <v>136</v>
      </c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6"/>
      <c r="BE10" s="264"/>
      <c r="BF10" s="265"/>
      <c r="BG10" s="242"/>
    </row>
    <row r="11" spans="1:59" x14ac:dyDescent="0.35">
      <c r="A11" s="242" t="s">
        <v>137</v>
      </c>
      <c r="B11" s="272"/>
      <c r="C11" s="272"/>
      <c r="D11" s="272"/>
      <c r="E11" s="242" t="s">
        <v>138</v>
      </c>
      <c r="F11" s="272"/>
      <c r="G11" s="272"/>
      <c r="H11" s="272"/>
      <c r="I11" s="242" t="s">
        <v>139</v>
      </c>
      <c r="J11" s="272"/>
      <c r="K11" s="272"/>
      <c r="L11" s="272"/>
      <c r="M11" s="272"/>
      <c r="N11" s="23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33"/>
      <c r="AQ11" s="233"/>
      <c r="AR11" s="242"/>
      <c r="AT11" s="242"/>
      <c r="AU11" s="242"/>
      <c r="AV11" s="242"/>
      <c r="AW11" s="247" t="s">
        <v>140</v>
      </c>
      <c r="AX11" s="242"/>
      <c r="AY11" s="242"/>
      <c r="AZ11" s="242"/>
      <c r="BB11" s="242"/>
      <c r="BC11" s="242"/>
      <c r="BD11" s="242"/>
      <c r="BE11" s="242"/>
      <c r="BF11" s="242"/>
      <c r="BG11" s="242"/>
    </row>
    <row r="12" spans="1:59" x14ac:dyDescent="0.35">
      <c r="A12" s="248" t="s">
        <v>61</v>
      </c>
      <c r="B12" s="248"/>
      <c r="C12" s="248"/>
      <c r="D12" s="248"/>
      <c r="E12" s="248"/>
      <c r="F12" s="248"/>
      <c r="G12" s="248"/>
      <c r="H12" s="248"/>
      <c r="I12" s="248"/>
      <c r="J12" s="242"/>
      <c r="K12" s="242"/>
      <c r="L12" s="242"/>
      <c r="M12" s="233"/>
      <c r="N12" s="233"/>
      <c r="O12" s="242" t="s">
        <v>141</v>
      </c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33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33"/>
      <c r="AP12" s="233"/>
      <c r="AQ12" s="233"/>
      <c r="AS12" s="262" t="s">
        <v>142</v>
      </c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3"/>
      <c r="BE12" s="264" t="s">
        <v>143</v>
      </c>
      <c r="BF12" s="265"/>
      <c r="BG12" s="242"/>
    </row>
    <row r="13" spans="1:59" x14ac:dyDescent="0.35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33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42"/>
      <c r="BB13" s="242"/>
      <c r="BC13" s="242"/>
      <c r="BD13" s="242"/>
      <c r="BE13" s="242"/>
      <c r="BF13" s="242"/>
      <c r="BG13" s="242"/>
    </row>
    <row r="14" spans="1:59" x14ac:dyDescent="0.35">
      <c r="A14" s="276" t="s">
        <v>148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41"/>
      <c r="AQ14" s="241"/>
      <c r="AS14" s="241"/>
      <c r="AT14" s="233"/>
      <c r="AV14" s="241"/>
      <c r="AW14" s="249"/>
      <c r="AX14" s="241"/>
      <c r="AY14" s="250"/>
      <c r="AZ14" s="241"/>
      <c r="BA14" s="241"/>
      <c r="BB14" s="241"/>
      <c r="BC14" s="241"/>
      <c r="BD14" s="241"/>
      <c r="BE14" s="241"/>
      <c r="BF14" s="233"/>
      <c r="BG14" s="233"/>
    </row>
    <row r="15" spans="1:59" x14ac:dyDescent="0.35">
      <c r="A15" s="242" t="s">
        <v>144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1"/>
      <c r="AQ15" s="241"/>
      <c r="AS15" s="241"/>
      <c r="AT15" s="233"/>
      <c r="AV15" s="241"/>
      <c r="AW15" s="249"/>
      <c r="AX15" s="241"/>
      <c r="AY15" s="250"/>
      <c r="AZ15" s="241"/>
      <c r="BA15" s="241"/>
      <c r="BB15" s="241"/>
      <c r="BC15" s="241"/>
      <c r="BD15" s="241"/>
      <c r="BE15" s="241"/>
      <c r="BF15" s="233"/>
      <c r="BG15" s="233"/>
    </row>
    <row r="16" spans="1:59" x14ac:dyDescent="0.35">
      <c r="A16" s="272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41"/>
      <c r="AQ16" s="241"/>
      <c r="AS16" s="241"/>
      <c r="AT16" s="233"/>
      <c r="AV16" s="241"/>
      <c r="AW16" s="249"/>
      <c r="AX16" s="241"/>
      <c r="AY16" s="250"/>
      <c r="AZ16" s="241"/>
      <c r="BA16" s="241"/>
      <c r="BB16" s="241"/>
      <c r="BC16" s="241"/>
      <c r="BD16" s="241"/>
      <c r="BE16" s="241"/>
      <c r="BF16" s="233"/>
      <c r="BG16" s="233"/>
    </row>
    <row r="17" spans="1:59" x14ac:dyDescent="0.35">
      <c r="A17" s="242" t="s">
        <v>62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33"/>
      <c r="AS17" s="233"/>
      <c r="AT17" s="233"/>
      <c r="AU17" s="233"/>
      <c r="AV17" s="242"/>
      <c r="AW17" s="251"/>
      <c r="AX17" s="242"/>
      <c r="AY17" s="242"/>
      <c r="AZ17" s="242"/>
      <c r="BA17" s="242"/>
      <c r="BB17" s="242"/>
      <c r="BC17" s="242"/>
      <c r="BD17" s="242"/>
      <c r="BE17" s="242"/>
      <c r="BF17" s="233"/>
      <c r="BG17" s="233"/>
    </row>
    <row r="19" spans="1:59" x14ac:dyDescent="0.35">
      <c r="A19" s="238" t="s">
        <v>60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40"/>
    </row>
    <row r="20" spans="1:59" ht="5.25" customHeight="1" x14ac:dyDescent="0.3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</row>
    <row r="21" spans="1:59" ht="28" customHeight="1" x14ac:dyDescent="0.35">
      <c r="A21" s="277" t="s">
        <v>145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</row>
    <row r="22" spans="1:59" x14ac:dyDescent="0.35">
      <c r="A22" s="253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33"/>
      <c r="AJ22" s="233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</row>
    <row r="23" spans="1:59" ht="29.25" customHeight="1" x14ac:dyDescent="0.35">
      <c r="A23" s="442" t="s">
        <v>159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2"/>
      <c r="AC23" s="252"/>
      <c r="AD23" s="252"/>
      <c r="AE23" s="252"/>
      <c r="AF23" s="252"/>
      <c r="AG23" s="252"/>
      <c r="AH23" s="255"/>
      <c r="AI23" s="255"/>
      <c r="AJ23" s="255"/>
      <c r="AK23" s="278" t="s">
        <v>146</v>
      </c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</row>
    <row r="24" spans="1:59" x14ac:dyDescent="0.35">
      <c r="A24" s="252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33"/>
      <c r="Y24" s="252"/>
      <c r="Z24" s="252"/>
      <c r="AA24" s="233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</row>
    <row r="25" spans="1:59" s="188" customFormat="1" ht="14" x14ac:dyDescent="0.35">
      <c r="A25" s="279" t="s">
        <v>47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</row>
    <row r="26" spans="1:59" s="185" customFormat="1" ht="4.5" customHeight="1" x14ac:dyDescent="0.25">
      <c r="A26" s="275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  <c r="AJ26" s="275"/>
      <c r="AK26" s="275"/>
      <c r="AL26" s="275"/>
      <c r="AM26" s="275"/>
      <c r="AN26" s="275"/>
      <c r="AO26" s="275"/>
      <c r="AP26" s="275"/>
      <c r="AQ26" s="275"/>
      <c r="AR26" s="275"/>
      <c r="AS26" s="275"/>
      <c r="AT26" s="275"/>
      <c r="AU26" s="275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5"/>
      <c r="BG26" s="275"/>
    </row>
    <row r="27" spans="1:59" s="185" customFormat="1" ht="47.25" customHeight="1" x14ac:dyDescent="0.25">
      <c r="A27" s="274" t="s">
        <v>108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</row>
    <row r="28" spans="1:59" s="185" customFormat="1" ht="34.5" customHeight="1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</row>
    <row r="29" spans="1:59" s="185" customFormat="1" ht="21" customHeight="1" x14ac:dyDescent="0.25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3"/>
      <c r="AY29" s="283"/>
      <c r="AZ29" s="283"/>
      <c r="BA29" s="283"/>
      <c r="BB29" s="283"/>
      <c r="BC29" s="283"/>
      <c r="BD29" s="283"/>
      <c r="BE29" s="283"/>
      <c r="BF29" s="283"/>
      <c r="BG29" s="186"/>
    </row>
    <row r="30" spans="1:59" s="185" customFormat="1" ht="15" customHeight="1" x14ac:dyDescent="0.25">
      <c r="A30" s="280" t="s">
        <v>63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1" t="s">
        <v>64</v>
      </c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187" t="s">
        <v>65</v>
      </c>
      <c r="AF30" s="187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4"/>
      <c r="AU30" s="184"/>
      <c r="AV30" s="184"/>
      <c r="AW30" s="184"/>
      <c r="AX30" s="187" t="s">
        <v>9</v>
      </c>
      <c r="AY30" s="187"/>
      <c r="AZ30" s="186"/>
      <c r="BA30" s="187"/>
      <c r="BB30" s="186"/>
      <c r="BC30" s="186"/>
      <c r="BD30" s="186"/>
      <c r="BE30" s="186"/>
      <c r="BF30" s="186"/>
      <c r="BG30" s="186"/>
    </row>
  </sheetData>
  <mergeCells count="27">
    <mergeCell ref="A30:L30"/>
    <mergeCell ref="M30:AD30"/>
    <mergeCell ref="AE29:AW29"/>
    <mergeCell ref="AX29:BF29"/>
    <mergeCell ref="A29:L29"/>
    <mergeCell ref="M29:AD29"/>
    <mergeCell ref="A27:BG27"/>
    <mergeCell ref="A26:BG26"/>
    <mergeCell ref="A28:BG28"/>
    <mergeCell ref="A14:AO14"/>
    <mergeCell ref="A16:AO16"/>
    <mergeCell ref="A21:BG21"/>
    <mergeCell ref="AK23:BG23"/>
    <mergeCell ref="A25:BG25"/>
    <mergeCell ref="AS12:BD12"/>
    <mergeCell ref="BE12:BF12"/>
    <mergeCell ref="A1:BG1"/>
    <mergeCell ref="A2:BG2"/>
    <mergeCell ref="A4:BG4"/>
    <mergeCell ref="A8:AO8"/>
    <mergeCell ref="AR8:BD8"/>
    <mergeCell ref="BE8:BF8"/>
    <mergeCell ref="BE10:BF10"/>
    <mergeCell ref="B11:D11"/>
    <mergeCell ref="F11:H11"/>
    <mergeCell ref="J11:M11"/>
    <mergeCell ref="O11:AO11"/>
  </mergeCells>
  <hyperlinks>
    <hyperlink ref="A23" r:id="rId1" xr:uid="{DC5B6A55-F84E-4744-B447-1A84C38CD0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51FB-C5F1-430F-9DD7-1759EAF86BD9}">
  <dimension ref="A1:P129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.453125" defaultRowHeight="12.5" x14ac:dyDescent="0.25"/>
  <cols>
    <col min="1" max="1" width="4" style="114" customWidth="1"/>
    <col min="2" max="2" width="31.453125" style="114" customWidth="1"/>
    <col min="3" max="3" width="2.81640625" style="114" customWidth="1"/>
    <col min="4" max="4" width="41" style="114" customWidth="1"/>
    <col min="5" max="5" width="35.81640625" style="114" customWidth="1"/>
    <col min="6" max="6" width="16" style="114" bestFit="1" customWidth="1"/>
    <col min="7" max="7" width="16" style="115" bestFit="1" customWidth="1"/>
    <col min="8" max="8" width="18.54296875" style="116" customWidth="1"/>
    <col min="9" max="9" width="18.54296875" style="117" customWidth="1"/>
    <col min="10" max="10" width="17.81640625" style="116" customWidth="1"/>
    <col min="11" max="11" width="14" style="116" customWidth="1"/>
    <col min="12" max="12" width="18.54296875" style="114" hidden="1" customWidth="1"/>
    <col min="13" max="13" width="20.453125" style="114" hidden="1" customWidth="1"/>
    <col min="14" max="14" width="18.54296875" style="114" hidden="1" customWidth="1"/>
    <col min="15" max="15" width="14.453125" style="157" hidden="1" customWidth="1"/>
    <col min="16" max="16" width="11.453125" style="114"/>
    <col min="17" max="17" width="12.453125" style="114" bestFit="1" customWidth="1"/>
    <col min="18" max="16384" width="11.453125" style="114"/>
  </cols>
  <sheetData>
    <row r="1" spans="1:16" ht="15.5" x14ac:dyDescent="0.35">
      <c r="A1" s="321" t="s">
        <v>106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189"/>
      <c r="N1" s="189"/>
      <c r="O1" s="189"/>
    </row>
    <row r="2" spans="1:16" ht="15.5" x14ac:dyDescent="0.35">
      <c r="A2" s="322" t="s">
        <v>62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190"/>
      <c r="N2" s="190"/>
      <c r="O2" s="190"/>
    </row>
    <row r="3" spans="1:16" ht="16" thickBot="1" x14ac:dyDescent="0.4">
      <c r="A3" s="323" t="s">
        <v>74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191"/>
      <c r="N3" s="191"/>
      <c r="O3" s="191"/>
    </row>
    <row r="4" spans="1:16" ht="18" customHeight="1" thickTop="1" x14ac:dyDescent="0.3">
      <c r="A4" s="152"/>
      <c r="B4" s="152"/>
      <c r="C4" s="152"/>
      <c r="D4" s="152"/>
      <c r="E4" s="152"/>
      <c r="F4" s="152"/>
      <c r="G4" s="152"/>
      <c r="H4" s="153"/>
      <c r="I4" s="152"/>
      <c r="J4" s="153"/>
      <c r="K4" s="153"/>
      <c r="L4" s="152"/>
      <c r="M4" s="314" t="s">
        <v>31</v>
      </c>
      <c r="N4" s="315"/>
      <c r="O4" s="315"/>
      <c r="P4" s="152"/>
    </row>
    <row r="5" spans="1:16" ht="13.5" customHeight="1" x14ac:dyDescent="0.3">
      <c r="A5" s="154"/>
      <c r="B5" s="155"/>
      <c r="C5" s="156"/>
      <c r="L5" s="118"/>
      <c r="M5" s="316"/>
      <c r="N5" s="317"/>
      <c r="O5" s="317"/>
      <c r="P5" s="157"/>
    </row>
    <row r="6" spans="1:16" ht="8.25" customHeight="1" x14ac:dyDescent="0.25">
      <c r="L6" s="118"/>
      <c r="M6" s="318"/>
      <c r="N6" s="319"/>
      <c r="O6" s="319"/>
    </row>
    <row r="7" spans="1:16" ht="88.5" customHeight="1" thickBot="1" x14ac:dyDescent="0.3">
      <c r="A7" s="109"/>
      <c r="B7" s="217" t="s">
        <v>99</v>
      </c>
      <c r="C7" s="109"/>
      <c r="D7" s="217" t="s">
        <v>78</v>
      </c>
      <c r="E7" s="159" t="s">
        <v>100</v>
      </c>
      <c r="F7" s="159" t="s">
        <v>97</v>
      </c>
      <c r="G7" s="110" t="s">
        <v>98</v>
      </c>
      <c r="H7" s="111" t="s">
        <v>70</v>
      </c>
      <c r="I7" s="110" t="s">
        <v>149</v>
      </c>
      <c r="J7" s="111" t="s">
        <v>107</v>
      </c>
      <c r="K7" s="112" t="s">
        <v>77</v>
      </c>
      <c r="L7" s="158" t="s">
        <v>32</v>
      </c>
      <c r="M7" s="320" t="s">
        <v>34</v>
      </c>
      <c r="N7" s="320"/>
      <c r="O7" s="114"/>
    </row>
    <row r="8" spans="1:16" ht="13.5" customHeight="1" thickTop="1" x14ac:dyDescent="0.3">
      <c r="A8" s="113"/>
      <c r="B8" s="113"/>
      <c r="C8" s="113"/>
      <c r="D8" s="113"/>
      <c r="K8" s="118"/>
      <c r="L8" s="138"/>
      <c r="M8" s="296" t="s">
        <v>35</v>
      </c>
      <c r="N8" s="296"/>
      <c r="O8" s="114"/>
    </row>
    <row r="9" spans="1:16" ht="18" customHeight="1" x14ac:dyDescent="0.25">
      <c r="A9" s="167" t="s">
        <v>36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0"/>
      <c r="M9" s="297"/>
      <c r="N9" s="297"/>
      <c r="O9" s="114"/>
    </row>
    <row r="10" spans="1:16" ht="7.5" customHeight="1" x14ac:dyDescent="0.25">
      <c r="A10" s="119"/>
      <c r="B10" s="120"/>
      <c r="C10" s="121"/>
      <c r="D10" s="121"/>
      <c r="E10" s="121"/>
      <c r="F10" s="121"/>
      <c r="G10" s="121"/>
      <c r="H10" s="122"/>
      <c r="I10" s="121"/>
      <c r="J10" s="122"/>
      <c r="K10" s="121"/>
      <c r="L10" s="161"/>
      <c r="M10" s="162"/>
      <c r="N10" s="162"/>
      <c r="O10" s="114"/>
    </row>
    <row r="11" spans="1:16" ht="13.75" customHeight="1" x14ac:dyDescent="0.25">
      <c r="A11" s="285" t="s">
        <v>82</v>
      </c>
      <c r="B11" s="286"/>
      <c r="C11" s="123"/>
      <c r="D11" s="123"/>
      <c r="E11" s="123"/>
      <c r="F11" s="123"/>
      <c r="G11" s="123"/>
      <c r="H11" s="123"/>
      <c r="I11" s="123"/>
      <c r="J11" s="123"/>
      <c r="K11" s="123"/>
      <c r="L11" s="161"/>
      <c r="M11" s="162"/>
      <c r="N11" s="162"/>
      <c r="O11" s="114"/>
    </row>
    <row r="12" spans="1:16" s="165" customFormat="1" ht="13.5" customHeight="1" x14ac:dyDescent="0.25">
      <c r="A12" s="124" t="s">
        <v>79</v>
      </c>
      <c r="B12" s="149" t="s">
        <v>80</v>
      </c>
      <c r="C12" s="125"/>
      <c r="D12" s="126" t="s">
        <v>17</v>
      </c>
      <c r="E12" s="125" t="s">
        <v>81</v>
      </c>
      <c r="F12" s="127">
        <v>45509</v>
      </c>
      <c r="G12" s="127">
        <v>45540</v>
      </c>
      <c r="H12" s="128">
        <v>1000</v>
      </c>
      <c r="I12" s="108" t="s">
        <v>75</v>
      </c>
      <c r="J12" s="107">
        <f>IF(I12="oui",(H12*0.05*((100-$J$93)/100))+(H12*0.09975*((100-$K$93)/100)),0)</f>
        <v>49.875</v>
      </c>
      <c r="K12" s="108">
        <f>H12+J12</f>
        <v>1049.875</v>
      </c>
      <c r="L12" s="163"/>
      <c r="M12" s="164"/>
      <c r="N12" s="164"/>
    </row>
    <row r="13" spans="1:16" ht="14.25" customHeight="1" x14ac:dyDescent="0.25">
      <c r="A13" s="192">
        <v>1</v>
      </c>
      <c r="B13" s="213"/>
      <c r="C13" s="214"/>
      <c r="D13" s="423"/>
      <c r="E13" s="424"/>
      <c r="F13" s="425"/>
      <c r="G13" s="425"/>
      <c r="H13" s="426"/>
      <c r="I13" s="427"/>
      <c r="J13" s="428">
        <f t="shared" ref="J13:J63" si="0">IF(I13="oui",(H13*0.05*((100-$J$93)/100))+(H13*0.09975*((100-$K$93)/100)),0)</f>
        <v>0</v>
      </c>
      <c r="K13" s="218">
        <f t="shared" ref="K13:K63" si="1">H13+J13</f>
        <v>0</v>
      </c>
      <c r="L13" s="193" t="str">
        <f t="shared" ref="L13:L44" si="2">IF(LEFT(M13,2)="fc",K13,"")</f>
        <v/>
      </c>
      <c r="M13" s="312"/>
      <c r="N13" s="313"/>
      <c r="O13" s="114"/>
    </row>
    <row r="14" spans="1:16" ht="14.25" customHeight="1" x14ac:dyDescent="0.25">
      <c r="A14" s="192">
        <f t="shared" ref="A14:A45" si="3">A13+1</f>
        <v>2</v>
      </c>
      <c r="B14" s="213"/>
      <c r="C14" s="214"/>
      <c r="D14" s="423"/>
      <c r="E14" s="424"/>
      <c r="F14" s="425"/>
      <c r="G14" s="425"/>
      <c r="H14" s="426"/>
      <c r="I14" s="427"/>
      <c r="J14" s="428">
        <f t="shared" si="0"/>
        <v>0</v>
      </c>
      <c r="K14" s="218">
        <f t="shared" si="1"/>
        <v>0</v>
      </c>
      <c r="L14" s="193" t="str">
        <f t="shared" si="2"/>
        <v/>
      </c>
      <c r="M14" s="312"/>
      <c r="N14" s="313"/>
      <c r="O14" s="114"/>
    </row>
    <row r="15" spans="1:16" ht="14.25" customHeight="1" x14ac:dyDescent="0.25">
      <c r="A15" s="192">
        <f t="shared" si="3"/>
        <v>3</v>
      </c>
      <c r="B15" s="213"/>
      <c r="C15" s="214"/>
      <c r="D15" s="423"/>
      <c r="E15" s="424"/>
      <c r="F15" s="425"/>
      <c r="G15" s="425"/>
      <c r="H15" s="426"/>
      <c r="I15" s="427"/>
      <c r="J15" s="428">
        <f t="shared" si="0"/>
        <v>0</v>
      </c>
      <c r="K15" s="218">
        <f t="shared" si="1"/>
        <v>0</v>
      </c>
      <c r="L15" s="193" t="str">
        <f t="shared" si="2"/>
        <v/>
      </c>
      <c r="M15" s="312"/>
      <c r="N15" s="313"/>
      <c r="O15" s="114"/>
    </row>
    <row r="16" spans="1:16" ht="14.25" customHeight="1" x14ac:dyDescent="0.25">
      <c r="A16" s="192">
        <f t="shared" si="3"/>
        <v>4</v>
      </c>
      <c r="B16" s="213"/>
      <c r="C16" s="214"/>
      <c r="D16" s="423"/>
      <c r="E16" s="424"/>
      <c r="F16" s="425"/>
      <c r="G16" s="425"/>
      <c r="H16" s="426"/>
      <c r="I16" s="427"/>
      <c r="J16" s="428">
        <f t="shared" si="0"/>
        <v>0</v>
      </c>
      <c r="K16" s="218">
        <f t="shared" si="1"/>
        <v>0</v>
      </c>
      <c r="L16" s="193" t="str">
        <f t="shared" si="2"/>
        <v/>
      </c>
      <c r="M16" s="312"/>
      <c r="N16" s="313"/>
      <c r="O16" s="114"/>
    </row>
    <row r="17" spans="1:15" ht="14.25" customHeight="1" x14ac:dyDescent="0.25">
      <c r="A17" s="192">
        <f t="shared" si="3"/>
        <v>5</v>
      </c>
      <c r="B17" s="213"/>
      <c r="C17" s="214"/>
      <c r="D17" s="423"/>
      <c r="E17" s="424"/>
      <c r="F17" s="425"/>
      <c r="G17" s="425"/>
      <c r="H17" s="426"/>
      <c r="I17" s="427"/>
      <c r="J17" s="428">
        <f t="shared" si="0"/>
        <v>0</v>
      </c>
      <c r="K17" s="218">
        <f t="shared" si="1"/>
        <v>0</v>
      </c>
      <c r="L17" s="193" t="str">
        <f t="shared" si="2"/>
        <v/>
      </c>
      <c r="M17" s="312"/>
      <c r="N17" s="313"/>
      <c r="O17" s="114"/>
    </row>
    <row r="18" spans="1:15" ht="12.75" customHeight="1" x14ac:dyDescent="0.25">
      <c r="A18" s="192">
        <f t="shared" si="3"/>
        <v>6</v>
      </c>
      <c r="B18" s="216"/>
      <c r="C18" s="214"/>
      <c r="D18" s="423"/>
      <c r="E18" s="424"/>
      <c r="F18" s="425"/>
      <c r="G18" s="425"/>
      <c r="H18" s="426"/>
      <c r="I18" s="427"/>
      <c r="J18" s="428">
        <f t="shared" si="0"/>
        <v>0</v>
      </c>
      <c r="K18" s="218">
        <f t="shared" si="1"/>
        <v>0</v>
      </c>
      <c r="L18" s="193" t="str">
        <f t="shared" si="2"/>
        <v/>
      </c>
      <c r="M18" s="312"/>
      <c r="N18" s="313"/>
      <c r="O18" s="114"/>
    </row>
    <row r="19" spans="1:15" ht="14.25" customHeight="1" x14ac:dyDescent="0.25">
      <c r="A19" s="192">
        <f t="shared" si="3"/>
        <v>7</v>
      </c>
      <c r="B19" s="213"/>
      <c r="C19" s="214"/>
      <c r="D19" s="423"/>
      <c r="E19" s="424"/>
      <c r="F19" s="425"/>
      <c r="G19" s="425"/>
      <c r="H19" s="426"/>
      <c r="I19" s="427"/>
      <c r="J19" s="428">
        <f t="shared" si="0"/>
        <v>0</v>
      </c>
      <c r="K19" s="218">
        <f t="shared" si="1"/>
        <v>0</v>
      </c>
      <c r="L19" s="193" t="str">
        <f t="shared" si="2"/>
        <v/>
      </c>
      <c r="M19" s="312"/>
      <c r="N19" s="313"/>
      <c r="O19" s="114"/>
    </row>
    <row r="20" spans="1:15" ht="14.25" customHeight="1" x14ac:dyDescent="0.25">
      <c r="A20" s="192">
        <f t="shared" si="3"/>
        <v>8</v>
      </c>
      <c r="B20" s="213"/>
      <c r="C20" s="214"/>
      <c r="D20" s="423"/>
      <c r="E20" s="424"/>
      <c r="F20" s="425"/>
      <c r="G20" s="425"/>
      <c r="H20" s="426"/>
      <c r="I20" s="427"/>
      <c r="J20" s="428">
        <f t="shared" si="0"/>
        <v>0</v>
      </c>
      <c r="K20" s="218">
        <f t="shared" si="1"/>
        <v>0</v>
      </c>
      <c r="L20" s="193" t="str">
        <f t="shared" si="2"/>
        <v/>
      </c>
      <c r="M20" s="312"/>
      <c r="N20" s="313"/>
      <c r="O20" s="114"/>
    </row>
    <row r="21" spans="1:15" ht="14.25" customHeight="1" x14ac:dyDescent="0.25">
      <c r="A21" s="192">
        <f t="shared" si="3"/>
        <v>9</v>
      </c>
      <c r="B21" s="213"/>
      <c r="C21" s="214"/>
      <c r="D21" s="423"/>
      <c r="E21" s="429"/>
      <c r="F21" s="425"/>
      <c r="G21" s="425"/>
      <c r="H21" s="426"/>
      <c r="I21" s="427"/>
      <c r="J21" s="428">
        <f t="shared" si="0"/>
        <v>0</v>
      </c>
      <c r="K21" s="218">
        <f t="shared" si="1"/>
        <v>0</v>
      </c>
      <c r="L21" s="193" t="str">
        <f t="shared" si="2"/>
        <v/>
      </c>
      <c r="M21" s="312"/>
      <c r="N21" s="313"/>
      <c r="O21" s="114"/>
    </row>
    <row r="22" spans="1:15" ht="14.25" customHeight="1" x14ac:dyDescent="0.25">
      <c r="A22" s="192">
        <f t="shared" si="3"/>
        <v>10</v>
      </c>
      <c r="B22" s="213"/>
      <c r="C22" s="214"/>
      <c r="D22" s="423"/>
      <c r="E22" s="429"/>
      <c r="F22" s="425"/>
      <c r="G22" s="425"/>
      <c r="H22" s="426"/>
      <c r="I22" s="427"/>
      <c r="J22" s="428">
        <f t="shared" si="0"/>
        <v>0</v>
      </c>
      <c r="K22" s="218">
        <f t="shared" si="1"/>
        <v>0</v>
      </c>
      <c r="L22" s="193" t="str">
        <f t="shared" si="2"/>
        <v/>
      </c>
      <c r="M22" s="312"/>
      <c r="N22" s="313"/>
      <c r="O22" s="114"/>
    </row>
    <row r="23" spans="1:15" ht="14.25" customHeight="1" x14ac:dyDescent="0.25">
      <c r="A23" s="192">
        <f t="shared" si="3"/>
        <v>11</v>
      </c>
      <c r="B23" s="213"/>
      <c r="C23" s="214"/>
      <c r="D23" s="423"/>
      <c r="E23" s="429"/>
      <c r="F23" s="425"/>
      <c r="G23" s="425"/>
      <c r="H23" s="426"/>
      <c r="I23" s="427"/>
      <c r="J23" s="428">
        <f t="shared" si="0"/>
        <v>0</v>
      </c>
      <c r="K23" s="218">
        <f t="shared" si="1"/>
        <v>0</v>
      </c>
      <c r="L23" s="193" t="str">
        <f t="shared" si="2"/>
        <v/>
      </c>
      <c r="M23" s="312"/>
      <c r="N23" s="313"/>
      <c r="O23" s="114"/>
    </row>
    <row r="24" spans="1:15" ht="14.25" customHeight="1" x14ac:dyDescent="0.25">
      <c r="A24" s="192">
        <f t="shared" si="3"/>
        <v>12</v>
      </c>
      <c r="B24" s="213"/>
      <c r="C24" s="214"/>
      <c r="D24" s="423"/>
      <c r="E24" s="429"/>
      <c r="F24" s="425"/>
      <c r="G24" s="425"/>
      <c r="H24" s="426"/>
      <c r="I24" s="427"/>
      <c r="J24" s="428">
        <f t="shared" si="0"/>
        <v>0</v>
      </c>
      <c r="K24" s="218">
        <f t="shared" si="1"/>
        <v>0</v>
      </c>
      <c r="L24" s="193" t="str">
        <f t="shared" si="2"/>
        <v/>
      </c>
      <c r="M24" s="312"/>
      <c r="N24" s="313"/>
      <c r="O24" s="114"/>
    </row>
    <row r="25" spans="1:15" ht="14.25" customHeight="1" x14ac:dyDescent="0.25">
      <c r="A25" s="192">
        <f t="shared" si="3"/>
        <v>13</v>
      </c>
      <c r="B25" s="213"/>
      <c r="C25" s="214"/>
      <c r="D25" s="423"/>
      <c r="E25" s="429"/>
      <c r="F25" s="425"/>
      <c r="G25" s="425"/>
      <c r="H25" s="426"/>
      <c r="I25" s="427"/>
      <c r="J25" s="428">
        <f t="shared" si="0"/>
        <v>0</v>
      </c>
      <c r="K25" s="218">
        <f t="shared" si="1"/>
        <v>0</v>
      </c>
      <c r="L25" s="193" t="str">
        <f t="shared" si="2"/>
        <v/>
      </c>
      <c r="M25" s="312"/>
      <c r="N25" s="313"/>
      <c r="O25" s="114"/>
    </row>
    <row r="26" spans="1:15" ht="14.25" customHeight="1" x14ac:dyDescent="0.25">
      <c r="A26" s="192">
        <f t="shared" si="3"/>
        <v>14</v>
      </c>
      <c r="B26" s="213"/>
      <c r="C26" s="214"/>
      <c r="D26" s="423"/>
      <c r="E26" s="424"/>
      <c r="F26" s="425"/>
      <c r="G26" s="425"/>
      <c r="H26" s="426"/>
      <c r="I26" s="427"/>
      <c r="J26" s="428">
        <f t="shared" si="0"/>
        <v>0</v>
      </c>
      <c r="K26" s="218">
        <f t="shared" si="1"/>
        <v>0</v>
      </c>
      <c r="L26" s="193" t="str">
        <f t="shared" si="2"/>
        <v/>
      </c>
      <c r="M26" s="312"/>
      <c r="N26" s="313"/>
      <c r="O26" s="114"/>
    </row>
    <row r="27" spans="1:15" ht="14.25" customHeight="1" x14ac:dyDescent="0.25">
      <c r="A27" s="192">
        <f t="shared" si="3"/>
        <v>15</v>
      </c>
      <c r="B27" s="213"/>
      <c r="C27" s="214"/>
      <c r="D27" s="423"/>
      <c r="E27" s="424"/>
      <c r="F27" s="425"/>
      <c r="G27" s="425"/>
      <c r="H27" s="426"/>
      <c r="I27" s="427"/>
      <c r="J27" s="428">
        <f t="shared" si="0"/>
        <v>0</v>
      </c>
      <c r="K27" s="218">
        <f t="shared" si="1"/>
        <v>0</v>
      </c>
      <c r="L27" s="193" t="str">
        <f t="shared" si="2"/>
        <v/>
      </c>
      <c r="M27" s="312"/>
      <c r="N27" s="313"/>
      <c r="O27" s="114"/>
    </row>
    <row r="28" spans="1:15" s="194" customFormat="1" ht="14.25" customHeight="1" x14ac:dyDescent="0.25">
      <c r="A28" s="192">
        <f t="shared" si="3"/>
        <v>16</v>
      </c>
      <c r="B28" s="213"/>
      <c r="C28" s="214"/>
      <c r="D28" s="423"/>
      <c r="E28" s="424"/>
      <c r="F28" s="425"/>
      <c r="G28" s="425"/>
      <c r="H28" s="426"/>
      <c r="I28" s="427"/>
      <c r="J28" s="428">
        <f t="shared" si="0"/>
        <v>0</v>
      </c>
      <c r="K28" s="218">
        <f t="shared" si="1"/>
        <v>0</v>
      </c>
      <c r="L28" s="193" t="str">
        <f t="shared" si="2"/>
        <v/>
      </c>
      <c r="M28" s="312"/>
      <c r="N28" s="313"/>
    </row>
    <row r="29" spans="1:15" s="194" customFormat="1" ht="14.25" customHeight="1" x14ac:dyDescent="0.25">
      <c r="A29" s="192">
        <f t="shared" si="3"/>
        <v>17</v>
      </c>
      <c r="B29" s="215"/>
      <c r="C29" s="214"/>
      <c r="D29" s="423"/>
      <c r="E29" s="424"/>
      <c r="F29" s="425"/>
      <c r="G29" s="425"/>
      <c r="H29" s="426"/>
      <c r="I29" s="427"/>
      <c r="J29" s="428">
        <f t="shared" si="0"/>
        <v>0</v>
      </c>
      <c r="K29" s="218">
        <f t="shared" si="1"/>
        <v>0</v>
      </c>
      <c r="L29" s="193" t="str">
        <f t="shared" si="2"/>
        <v/>
      </c>
      <c r="M29" s="150"/>
      <c r="N29" s="151"/>
    </row>
    <row r="30" spans="1:15" s="194" customFormat="1" ht="14.25" customHeight="1" x14ac:dyDescent="0.25">
      <c r="A30" s="192">
        <f t="shared" si="3"/>
        <v>18</v>
      </c>
      <c r="B30" s="215"/>
      <c r="C30" s="214"/>
      <c r="D30" s="423"/>
      <c r="E30" s="424"/>
      <c r="F30" s="425"/>
      <c r="G30" s="425"/>
      <c r="H30" s="426"/>
      <c r="I30" s="427"/>
      <c r="J30" s="428">
        <f t="shared" si="0"/>
        <v>0</v>
      </c>
      <c r="K30" s="218">
        <f t="shared" si="1"/>
        <v>0</v>
      </c>
      <c r="L30" s="193" t="str">
        <f t="shared" si="2"/>
        <v/>
      </c>
      <c r="M30" s="150"/>
      <c r="N30" s="151"/>
    </row>
    <row r="31" spans="1:15" s="194" customFormat="1" ht="14.25" customHeight="1" x14ac:dyDescent="0.25">
      <c r="A31" s="192">
        <f t="shared" si="3"/>
        <v>19</v>
      </c>
      <c r="B31" s="215"/>
      <c r="C31" s="214"/>
      <c r="D31" s="423"/>
      <c r="E31" s="424"/>
      <c r="F31" s="425"/>
      <c r="G31" s="425"/>
      <c r="H31" s="426"/>
      <c r="I31" s="427"/>
      <c r="J31" s="428">
        <f t="shared" si="0"/>
        <v>0</v>
      </c>
      <c r="K31" s="218">
        <f t="shared" si="1"/>
        <v>0</v>
      </c>
      <c r="L31" s="193" t="str">
        <f t="shared" si="2"/>
        <v/>
      </c>
      <c r="M31" s="150"/>
      <c r="N31" s="151"/>
    </row>
    <row r="32" spans="1:15" s="194" customFormat="1" ht="14.25" customHeight="1" x14ac:dyDescent="0.25">
      <c r="A32" s="192">
        <f t="shared" si="3"/>
        <v>20</v>
      </c>
      <c r="B32" s="215"/>
      <c r="C32" s="214"/>
      <c r="D32" s="423"/>
      <c r="E32" s="424"/>
      <c r="F32" s="425"/>
      <c r="G32" s="425"/>
      <c r="H32" s="426"/>
      <c r="I32" s="427"/>
      <c r="J32" s="428">
        <f t="shared" si="0"/>
        <v>0</v>
      </c>
      <c r="K32" s="218">
        <f t="shared" si="1"/>
        <v>0</v>
      </c>
      <c r="L32" s="193" t="str">
        <f t="shared" si="2"/>
        <v/>
      </c>
      <c r="M32" s="150"/>
      <c r="N32" s="151"/>
    </row>
    <row r="33" spans="1:14" s="194" customFormat="1" ht="14.25" customHeight="1" x14ac:dyDescent="0.25">
      <c r="A33" s="192">
        <f t="shared" si="3"/>
        <v>21</v>
      </c>
      <c r="B33" s="215"/>
      <c r="C33" s="214"/>
      <c r="D33" s="423"/>
      <c r="E33" s="424"/>
      <c r="F33" s="425"/>
      <c r="G33" s="425"/>
      <c r="H33" s="426"/>
      <c r="I33" s="427"/>
      <c r="J33" s="428">
        <f t="shared" si="0"/>
        <v>0</v>
      </c>
      <c r="K33" s="218">
        <f t="shared" si="1"/>
        <v>0</v>
      </c>
      <c r="L33" s="193" t="str">
        <f t="shared" si="2"/>
        <v/>
      </c>
      <c r="M33" s="150"/>
      <c r="N33" s="151"/>
    </row>
    <row r="34" spans="1:14" s="194" customFormat="1" ht="14.25" customHeight="1" x14ac:dyDescent="0.25">
      <c r="A34" s="192">
        <f t="shared" si="3"/>
        <v>22</v>
      </c>
      <c r="B34" s="215"/>
      <c r="C34" s="214"/>
      <c r="D34" s="423"/>
      <c r="E34" s="424"/>
      <c r="F34" s="425"/>
      <c r="G34" s="425"/>
      <c r="H34" s="426"/>
      <c r="I34" s="427"/>
      <c r="J34" s="428">
        <f t="shared" si="0"/>
        <v>0</v>
      </c>
      <c r="K34" s="218">
        <f t="shared" si="1"/>
        <v>0</v>
      </c>
      <c r="L34" s="193" t="str">
        <f t="shared" si="2"/>
        <v/>
      </c>
      <c r="M34" s="150"/>
      <c r="N34" s="151"/>
    </row>
    <row r="35" spans="1:14" s="194" customFormat="1" ht="14.25" customHeight="1" x14ac:dyDescent="0.25">
      <c r="A35" s="192">
        <f t="shared" si="3"/>
        <v>23</v>
      </c>
      <c r="B35" s="215"/>
      <c r="C35" s="214"/>
      <c r="D35" s="423"/>
      <c r="E35" s="424"/>
      <c r="F35" s="425"/>
      <c r="G35" s="425"/>
      <c r="H35" s="426"/>
      <c r="I35" s="427"/>
      <c r="J35" s="428">
        <f t="shared" si="0"/>
        <v>0</v>
      </c>
      <c r="K35" s="218">
        <f t="shared" si="1"/>
        <v>0</v>
      </c>
      <c r="L35" s="193" t="str">
        <f t="shared" si="2"/>
        <v/>
      </c>
      <c r="M35" s="150"/>
      <c r="N35" s="151"/>
    </row>
    <row r="36" spans="1:14" s="194" customFormat="1" ht="14.25" customHeight="1" x14ac:dyDescent="0.25">
      <c r="A36" s="192">
        <f t="shared" si="3"/>
        <v>24</v>
      </c>
      <c r="B36" s="215"/>
      <c r="C36" s="214"/>
      <c r="D36" s="423"/>
      <c r="E36" s="424"/>
      <c r="F36" s="425"/>
      <c r="G36" s="425"/>
      <c r="H36" s="426"/>
      <c r="I36" s="427"/>
      <c r="J36" s="428">
        <f t="shared" si="0"/>
        <v>0</v>
      </c>
      <c r="K36" s="218">
        <f t="shared" si="1"/>
        <v>0</v>
      </c>
      <c r="L36" s="193" t="str">
        <f t="shared" si="2"/>
        <v/>
      </c>
      <c r="M36" s="150"/>
      <c r="N36" s="151"/>
    </row>
    <row r="37" spans="1:14" s="194" customFormat="1" ht="14.25" customHeight="1" x14ac:dyDescent="0.25">
      <c r="A37" s="192">
        <f t="shared" si="3"/>
        <v>25</v>
      </c>
      <c r="B37" s="215"/>
      <c r="C37" s="214"/>
      <c r="D37" s="423"/>
      <c r="E37" s="424"/>
      <c r="F37" s="425"/>
      <c r="G37" s="425"/>
      <c r="H37" s="426"/>
      <c r="I37" s="427"/>
      <c r="J37" s="428">
        <f t="shared" si="0"/>
        <v>0</v>
      </c>
      <c r="K37" s="218">
        <f t="shared" si="1"/>
        <v>0</v>
      </c>
      <c r="L37" s="193" t="str">
        <f t="shared" si="2"/>
        <v/>
      </c>
      <c r="M37" s="150"/>
      <c r="N37" s="151"/>
    </row>
    <row r="38" spans="1:14" s="194" customFormat="1" ht="14.25" customHeight="1" x14ac:dyDescent="0.25">
      <c r="A38" s="192">
        <f t="shared" si="3"/>
        <v>26</v>
      </c>
      <c r="B38" s="215"/>
      <c r="C38" s="214"/>
      <c r="D38" s="423"/>
      <c r="E38" s="424"/>
      <c r="F38" s="425"/>
      <c r="G38" s="425"/>
      <c r="H38" s="426"/>
      <c r="I38" s="427"/>
      <c r="J38" s="428">
        <f t="shared" si="0"/>
        <v>0</v>
      </c>
      <c r="K38" s="218">
        <f t="shared" si="1"/>
        <v>0</v>
      </c>
      <c r="L38" s="193" t="str">
        <f t="shared" si="2"/>
        <v/>
      </c>
      <c r="M38" s="150"/>
      <c r="N38" s="151"/>
    </row>
    <row r="39" spans="1:14" s="194" customFormat="1" ht="14.25" customHeight="1" x14ac:dyDescent="0.25">
      <c r="A39" s="192">
        <f t="shared" si="3"/>
        <v>27</v>
      </c>
      <c r="B39" s="215"/>
      <c r="C39" s="214"/>
      <c r="D39" s="423"/>
      <c r="E39" s="424"/>
      <c r="F39" s="425"/>
      <c r="G39" s="425"/>
      <c r="H39" s="426"/>
      <c r="I39" s="427"/>
      <c r="J39" s="428">
        <f t="shared" si="0"/>
        <v>0</v>
      </c>
      <c r="K39" s="218">
        <f t="shared" si="1"/>
        <v>0</v>
      </c>
      <c r="L39" s="193" t="str">
        <f t="shared" si="2"/>
        <v/>
      </c>
      <c r="M39" s="150"/>
      <c r="N39" s="151"/>
    </row>
    <row r="40" spans="1:14" s="194" customFormat="1" ht="14.25" customHeight="1" x14ac:dyDescent="0.25">
      <c r="A40" s="192">
        <f t="shared" si="3"/>
        <v>28</v>
      </c>
      <c r="B40" s="215"/>
      <c r="C40" s="214"/>
      <c r="D40" s="423"/>
      <c r="E40" s="424"/>
      <c r="F40" s="425"/>
      <c r="G40" s="425"/>
      <c r="H40" s="426"/>
      <c r="I40" s="427"/>
      <c r="J40" s="428">
        <f t="shared" si="0"/>
        <v>0</v>
      </c>
      <c r="K40" s="218">
        <f t="shared" si="1"/>
        <v>0</v>
      </c>
      <c r="L40" s="193" t="str">
        <f t="shared" si="2"/>
        <v/>
      </c>
      <c r="M40" s="150"/>
      <c r="N40" s="151"/>
    </row>
    <row r="41" spans="1:14" s="194" customFormat="1" ht="14.25" customHeight="1" x14ac:dyDescent="0.25">
      <c r="A41" s="192">
        <f t="shared" si="3"/>
        <v>29</v>
      </c>
      <c r="B41" s="215"/>
      <c r="C41" s="214"/>
      <c r="D41" s="423"/>
      <c r="E41" s="424"/>
      <c r="F41" s="425"/>
      <c r="G41" s="425"/>
      <c r="H41" s="426"/>
      <c r="I41" s="427"/>
      <c r="J41" s="428">
        <f t="shared" si="0"/>
        <v>0</v>
      </c>
      <c r="K41" s="218">
        <f t="shared" si="1"/>
        <v>0</v>
      </c>
      <c r="L41" s="193" t="str">
        <f t="shared" si="2"/>
        <v/>
      </c>
      <c r="M41" s="150"/>
      <c r="N41" s="151"/>
    </row>
    <row r="42" spans="1:14" s="194" customFormat="1" ht="14.25" customHeight="1" x14ac:dyDescent="0.25">
      <c r="A42" s="192">
        <f t="shared" si="3"/>
        <v>30</v>
      </c>
      <c r="B42" s="215"/>
      <c r="C42" s="214"/>
      <c r="D42" s="423"/>
      <c r="E42" s="424"/>
      <c r="F42" s="425"/>
      <c r="G42" s="425"/>
      <c r="H42" s="426"/>
      <c r="I42" s="427"/>
      <c r="J42" s="428">
        <f t="shared" si="0"/>
        <v>0</v>
      </c>
      <c r="K42" s="218">
        <f t="shared" si="1"/>
        <v>0</v>
      </c>
      <c r="L42" s="193" t="str">
        <f t="shared" si="2"/>
        <v/>
      </c>
      <c r="M42" s="150"/>
      <c r="N42" s="151"/>
    </row>
    <row r="43" spans="1:14" s="194" customFormat="1" ht="14.25" customHeight="1" x14ac:dyDescent="0.25">
      <c r="A43" s="192">
        <f t="shared" si="3"/>
        <v>31</v>
      </c>
      <c r="B43" s="215"/>
      <c r="C43" s="214"/>
      <c r="D43" s="423"/>
      <c r="E43" s="424"/>
      <c r="F43" s="425"/>
      <c r="G43" s="425"/>
      <c r="H43" s="426"/>
      <c r="I43" s="427"/>
      <c r="J43" s="428">
        <f t="shared" si="0"/>
        <v>0</v>
      </c>
      <c r="K43" s="218">
        <f t="shared" si="1"/>
        <v>0</v>
      </c>
      <c r="L43" s="193" t="str">
        <f t="shared" si="2"/>
        <v/>
      </c>
      <c r="M43" s="150"/>
      <c r="N43" s="151"/>
    </row>
    <row r="44" spans="1:14" s="194" customFormat="1" ht="14.25" customHeight="1" x14ac:dyDescent="0.25">
      <c r="A44" s="192">
        <f t="shared" si="3"/>
        <v>32</v>
      </c>
      <c r="B44" s="215"/>
      <c r="C44" s="214"/>
      <c r="D44" s="423"/>
      <c r="E44" s="424"/>
      <c r="F44" s="425"/>
      <c r="G44" s="425"/>
      <c r="H44" s="426"/>
      <c r="I44" s="427"/>
      <c r="J44" s="428">
        <f t="shared" si="0"/>
        <v>0</v>
      </c>
      <c r="K44" s="218">
        <f t="shared" si="1"/>
        <v>0</v>
      </c>
      <c r="L44" s="193" t="str">
        <f t="shared" si="2"/>
        <v/>
      </c>
      <c r="M44" s="150"/>
      <c r="N44" s="151"/>
    </row>
    <row r="45" spans="1:14" s="194" customFormat="1" ht="14.25" customHeight="1" x14ac:dyDescent="0.25">
      <c r="A45" s="192">
        <f t="shared" si="3"/>
        <v>33</v>
      </c>
      <c r="B45" s="215"/>
      <c r="C45" s="214"/>
      <c r="D45" s="423"/>
      <c r="E45" s="424"/>
      <c r="F45" s="425"/>
      <c r="G45" s="425"/>
      <c r="H45" s="426"/>
      <c r="I45" s="427"/>
      <c r="J45" s="428">
        <f t="shared" si="0"/>
        <v>0</v>
      </c>
      <c r="K45" s="218">
        <f t="shared" si="1"/>
        <v>0</v>
      </c>
      <c r="L45" s="193" t="str">
        <f t="shared" ref="L45:L63" si="4">IF(LEFT(M45,2)="fc",K45,"")</f>
        <v/>
      </c>
      <c r="M45" s="150"/>
      <c r="N45" s="151"/>
    </row>
    <row r="46" spans="1:14" s="194" customFormat="1" ht="14.25" customHeight="1" x14ac:dyDescent="0.25">
      <c r="A46" s="192">
        <f t="shared" ref="A46:A63" si="5">A45+1</f>
        <v>34</v>
      </c>
      <c r="B46" s="215"/>
      <c r="C46" s="214"/>
      <c r="D46" s="423"/>
      <c r="E46" s="424"/>
      <c r="F46" s="425"/>
      <c r="G46" s="425"/>
      <c r="H46" s="426"/>
      <c r="I46" s="427"/>
      <c r="J46" s="428">
        <f t="shared" si="0"/>
        <v>0</v>
      </c>
      <c r="K46" s="218">
        <f t="shared" si="1"/>
        <v>0</v>
      </c>
      <c r="L46" s="193" t="str">
        <f t="shared" si="4"/>
        <v/>
      </c>
      <c r="M46" s="150"/>
      <c r="N46" s="151"/>
    </row>
    <row r="47" spans="1:14" s="194" customFormat="1" ht="14.25" customHeight="1" x14ac:dyDescent="0.25">
      <c r="A47" s="192">
        <f t="shared" si="5"/>
        <v>35</v>
      </c>
      <c r="B47" s="215"/>
      <c r="C47" s="214"/>
      <c r="D47" s="423"/>
      <c r="E47" s="424"/>
      <c r="F47" s="425"/>
      <c r="G47" s="425"/>
      <c r="H47" s="426"/>
      <c r="I47" s="427"/>
      <c r="J47" s="428">
        <f t="shared" si="0"/>
        <v>0</v>
      </c>
      <c r="K47" s="218">
        <f t="shared" si="1"/>
        <v>0</v>
      </c>
      <c r="L47" s="193" t="str">
        <f t="shared" si="4"/>
        <v/>
      </c>
      <c r="M47" s="150"/>
      <c r="N47" s="151"/>
    </row>
    <row r="48" spans="1:14" s="194" customFormat="1" ht="14.25" customHeight="1" x14ac:dyDescent="0.25">
      <c r="A48" s="192">
        <f t="shared" si="5"/>
        <v>36</v>
      </c>
      <c r="B48" s="215"/>
      <c r="C48" s="214"/>
      <c r="D48" s="423"/>
      <c r="E48" s="424"/>
      <c r="F48" s="425"/>
      <c r="G48" s="425"/>
      <c r="H48" s="426"/>
      <c r="I48" s="427"/>
      <c r="J48" s="428">
        <f t="shared" si="0"/>
        <v>0</v>
      </c>
      <c r="K48" s="218">
        <f t="shared" si="1"/>
        <v>0</v>
      </c>
      <c r="L48" s="193" t="str">
        <f t="shared" si="4"/>
        <v/>
      </c>
      <c r="M48" s="150"/>
      <c r="N48" s="151"/>
    </row>
    <row r="49" spans="1:15" s="194" customFormat="1" ht="14.25" customHeight="1" x14ac:dyDescent="0.25">
      <c r="A49" s="192">
        <f t="shared" si="5"/>
        <v>37</v>
      </c>
      <c r="B49" s="215"/>
      <c r="C49" s="214"/>
      <c r="D49" s="423"/>
      <c r="E49" s="424"/>
      <c r="F49" s="425"/>
      <c r="G49" s="425"/>
      <c r="H49" s="426"/>
      <c r="I49" s="427"/>
      <c r="J49" s="428">
        <f t="shared" si="0"/>
        <v>0</v>
      </c>
      <c r="K49" s="218">
        <f t="shared" si="1"/>
        <v>0</v>
      </c>
      <c r="L49" s="193" t="str">
        <f t="shared" si="4"/>
        <v/>
      </c>
      <c r="M49" s="150"/>
      <c r="N49" s="151"/>
    </row>
    <row r="50" spans="1:15" s="194" customFormat="1" ht="14.25" customHeight="1" x14ac:dyDescent="0.25">
      <c r="A50" s="192">
        <f t="shared" si="5"/>
        <v>38</v>
      </c>
      <c r="B50" s="215"/>
      <c r="C50" s="214"/>
      <c r="D50" s="423"/>
      <c r="E50" s="424"/>
      <c r="F50" s="425"/>
      <c r="G50" s="425"/>
      <c r="H50" s="426"/>
      <c r="I50" s="427"/>
      <c r="J50" s="428">
        <f t="shared" si="0"/>
        <v>0</v>
      </c>
      <c r="K50" s="218">
        <f t="shared" si="1"/>
        <v>0</v>
      </c>
      <c r="L50" s="193" t="str">
        <f t="shared" si="4"/>
        <v/>
      </c>
      <c r="M50" s="150"/>
      <c r="N50" s="151"/>
    </row>
    <row r="51" spans="1:15" s="194" customFormat="1" ht="14.25" customHeight="1" x14ac:dyDescent="0.25">
      <c r="A51" s="192">
        <f t="shared" si="5"/>
        <v>39</v>
      </c>
      <c r="B51" s="215"/>
      <c r="C51" s="214"/>
      <c r="D51" s="423"/>
      <c r="E51" s="424"/>
      <c r="F51" s="425"/>
      <c r="G51" s="425"/>
      <c r="H51" s="426"/>
      <c r="I51" s="427"/>
      <c r="J51" s="428">
        <f t="shared" si="0"/>
        <v>0</v>
      </c>
      <c r="K51" s="218">
        <f t="shared" si="1"/>
        <v>0</v>
      </c>
      <c r="L51" s="193" t="str">
        <f t="shared" si="4"/>
        <v/>
      </c>
      <c r="M51" s="150"/>
      <c r="N51" s="151"/>
    </row>
    <row r="52" spans="1:15" s="194" customFormat="1" ht="14.25" customHeight="1" x14ac:dyDescent="0.25">
      <c r="A52" s="192">
        <f t="shared" si="5"/>
        <v>40</v>
      </c>
      <c r="B52" s="215"/>
      <c r="C52" s="214"/>
      <c r="D52" s="423"/>
      <c r="E52" s="424"/>
      <c r="F52" s="425"/>
      <c r="G52" s="425"/>
      <c r="H52" s="426"/>
      <c r="I52" s="427"/>
      <c r="J52" s="428">
        <f t="shared" si="0"/>
        <v>0</v>
      </c>
      <c r="K52" s="218">
        <f t="shared" si="1"/>
        <v>0</v>
      </c>
      <c r="L52" s="193" t="str">
        <f t="shared" si="4"/>
        <v/>
      </c>
      <c r="M52" s="150"/>
      <c r="N52" s="151"/>
    </row>
    <row r="53" spans="1:15" s="194" customFormat="1" ht="14.25" customHeight="1" x14ac:dyDescent="0.25">
      <c r="A53" s="192">
        <f t="shared" si="5"/>
        <v>41</v>
      </c>
      <c r="B53" s="215"/>
      <c r="C53" s="214"/>
      <c r="D53" s="423"/>
      <c r="E53" s="424"/>
      <c r="F53" s="425"/>
      <c r="G53" s="425"/>
      <c r="H53" s="426"/>
      <c r="I53" s="427"/>
      <c r="J53" s="428">
        <f t="shared" si="0"/>
        <v>0</v>
      </c>
      <c r="K53" s="218">
        <f t="shared" si="1"/>
        <v>0</v>
      </c>
      <c r="L53" s="193" t="str">
        <f t="shared" si="4"/>
        <v/>
      </c>
      <c r="M53" s="150"/>
      <c r="N53" s="151"/>
    </row>
    <row r="54" spans="1:15" s="194" customFormat="1" ht="14.25" customHeight="1" x14ac:dyDescent="0.25">
      <c r="A54" s="192">
        <f t="shared" si="5"/>
        <v>42</v>
      </c>
      <c r="B54" s="215"/>
      <c r="C54" s="214"/>
      <c r="D54" s="423"/>
      <c r="E54" s="424"/>
      <c r="F54" s="425"/>
      <c r="G54" s="425"/>
      <c r="H54" s="426"/>
      <c r="I54" s="427"/>
      <c r="J54" s="428">
        <f t="shared" si="0"/>
        <v>0</v>
      </c>
      <c r="K54" s="218">
        <f t="shared" si="1"/>
        <v>0</v>
      </c>
      <c r="L54" s="193" t="str">
        <f t="shared" si="4"/>
        <v/>
      </c>
      <c r="M54" s="150"/>
      <c r="N54" s="151"/>
    </row>
    <row r="55" spans="1:15" s="194" customFormat="1" ht="14.25" customHeight="1" x14ac:dyDescent="0.25">
      <c r="A55" s="192">
        <f t="shared" si="5"/>
        <v>43</v>
      </c>
      <c r="B55" s="215"/>
      <c r="C55" s="214"/>
      <c r="D55" s="423"/>
      <c r="E55" s="424"/>
      <c r="F55" s="425"/>
      <c r="G55" s="425"/>
      <c r="H55" s="426"/>
      <c r="I55" s="427"/>
      <c r="J55" s="428">
        <f t="shared" si="0"/>
        <v>0</v>
      </c>
      <c r="K55" s="218">
        <f t="shared" si="1"/>
        <v>0</v>
      </c>
      <c r="L55" s="193" t="str">
        <f t="shared" si="4"/>
        <v/>
      </c>
      <c r="M55" s="150"/>
      <c r="N55" s="151"/>
    </row>
    <row r="56" spans="1:15" s="194" customFormat="1" ht="14.25" customHeight="1" x14ac:dyDescent="0.25">
      <c r="A56" s="192">
        <f t="shared" si="5"/>
        <v>44</v>
      </c>
      <c r="B56" s="215"/>
      <c r="C56" s="214"/>
      <c r="D56" s="423"/>
      <c r="E56" s="424"/>
      <c r="F56" s="425"/>
      <c r="G56" s="425"/>
      <c r="H56" s="426"/>
      <c r="I56" s="427"/>
      <c r="J56" s="428">
        <f t="shared" si="0"/>
        <v>0</v>
      </c>
      <c r="K56" s="218">
        <f t="shared" si="1"/>
        <v>0</v>
      </c>
      <c r="L56" s="193" t="str">
        <f t="shared" si="4"/>
        <v/>
      </c>
      <c r="M56" s="150"/>
      <c r="N56" s="151"/>
    </row>
    <row r="57" spans="1:15" s="194" customFormat="1" ht="14.25" customHeight="1" x14ac:dyDescent="0.25">
      <c r="A57" s="192">
        <f t="shared" si="5"/>
        <v>45</v>
      </c>
      <c r="B57" s="215"/>
      <c r="C57" s="214"/>
      <c r="D57" s="423"/>
      <c r="E57" s="424"/>
      <c r="F57" s="425"/>
      <c r="G57" s="425"/>
      <c r="H57" s="426"/>
      <c r="I57" s="427"/>
      <c r="J57" s="428">
        <f t="shared" si="0"/>
        <v>0</v>
      </c>
      <c r="K57" s="218">
        <f t="shared" si="1"/>
        <v>0</v>
      </c>
      <c r="L57" s="193" t="str">
        <f t="shared" si="4"/>
        <v/>
      </c>
      <c r="M57" s="150"/>
      <c r="N57" s="151"/>
    </row>
    <row r="58" spans="1:15" s="194" customFormat="1" ht="14.25" customHeight="1" x14ac:dyDescent="0.25">
      <c r="A58" s="192">
        <f t="shared" si="5"/>
        <v>46</v>
      </c>
      <c r="B58" s="215"/>
      <c r="C58" s="214"/>
      <c r="D58" s="423"/>
      <c r="E58" s="424"/>
      <c r="F58" s="425"/>
      <c r="G58" s="425"/>
      <c r="H58" s="426"/>
      <c r="I58" s="427"/>
      <c r="J58" s="428">
        <f t="shared" si="0"/>
        <v>0</v>
      </c>
      <c r="K58" s="218">
        <f t="shared" si="1"/>
        <v>0</v>
      </c>
      <c r="L58" s="193" t="str">
        <f t="shared" si="4"/>
        <v/>
      </c>
      <c r="M58" s="150"/>
      <c r="N58" s="151"/>
    </row>
    <row r="59" spans="1:15" s="194" customFormat="1" ht="14.25" customHeight="1" x14ac:dyDescent="0.25">
      <c r="A59" s="192">
        <f t="shared" si="5"/>
        <v>47</v>
      </c>
      <c r="B59" s="215"/>
      <c r="C59" s="214"/>
      <c r="D59" s="423"/>
      <c r="E59" s="424"/>
      <c r="F59" s="425"/>
      <c r="G59" s="425"/>
      <c r="H59" s="426"/>
      <c r="I59" s="427"/>
      <c r="J59" s="428">
        <f t="shared" si="0"/>
        <v>0</v>
      </c>
      <c r="K59" s="218">
        <f t="shared" si="1"/>
        <v>0</v>
      </c>
      <c r="L59" s="193" t="str">
        <f t="shared" si="4"/>
        <v/>
      </c>
      <c r="M59" s="150"/>
      <c r="N59" s="151"/>
    </row>
    <row r="60" spans="1:15" s="194" customFormat="1" ht="14.25" customHeight="1" x14ac:dyDescent="0.25">
      <c r="A60" s="192">
        <f t="shared" si="5"/>
        <v>48</v>
      </c>
      <c r="B60" s="215"/>
      <c r="C60" s="214"/>
      <c r="D60" s="423"/>
      <c r="E60" s="424"/>
      <c r="F60" s="425"/>
      <c r="G60" s="425"/>
      <c r="H60" s="426"/>
      <c r="I60" s="427"/>
      <c r="J60" s="428">
        <f t="shared" si="0"/>
        <v>0</v>
      </c>
      <c r="K60" s="218">
        <f t="shared" si="1"/>
        <v>0</v>
      </c>
      <c r="L60" s="193" t="str">
        <f t="shared" si="4"/>
        <v/>
      </c>
      <c r="M60" s="150"/>
      <c r="N60" s="151"/>
    </row>
    <row r="61" spans="1:15" s="194" customFormat="1" ht="14.25" customHeight="1" x14ac:dyDescent="0.25">
      <c r="A61" s="192">
        <f t="shared" si="5"/>
        <v>49</v>
      </c>
      <c r="B61" s="215"/>
      <c r="C61" s="214"/>
      <c r="D61" s="423"/>
      <c r="E61" s="424"/>
      <c r="F61" s="425"/>
      <c r="G61" s="425"/>
      <c r="H61" s="426"/>
      <c r="I61" s="427"/>
      <c r="J61" s="428">
        <f t="shared" si="0"/>
        <v>0</v>
      </c>
      <c r="K61" s="218">
        <f t="shared" si="1"/>
        <v>0</v>
      </c>
      <c r="L61" s="193" t="str">
        <f t="shared" si="4"/>
        <v/>
      </c>
      <c r="M61" s="150"/>
      <c r="N61" s="151"/>
    </row>
    <row r="62" spans="1:15" s="194" customFormat="1" ht="14.25" customHeight="1" x14ac:dyDescent="0.25">
      <c r="A62" s="192">
        <f>A61+1</f>
        <v>50</v>
      </c>
      <c r="B62" s="215" t="s">
        <v>37</v>
      </c>
      <c r="C62" s="214"/>
      <c r="D62" s="423"/>
      <c r="E62" s="424"/>
      <c r="F62" s="425"/>
      <c r="G62" s="425"/>
      <c r="H62" s="426"/>
      <c r="I62" s="427"/>
      <c r="J62" s="428">
        <f t="shared" si="0"/>
        <v>0</v>
      </c>
      <c r="K62" s="218">
        <f t="shared" si="1"/>
        <v>0</v>
      </c>
      <c r="L62" s="193" t="str">
        <f t="shared" si="4"/>
        <v/>
      </c>
      <c r="M62" s="150"/>
      <c r="N62" s="151"/>
    </row>
    <row r="63" spans="1:15" s="194" customFormat="1" ht="14.25" customHeight="1" x14ac:dyDescent="0.25">
      <c r="A63" s="192">
        <f t="shared" si="5"/>
        <v>51</v>
      </c>
      <c r="B63" s="215" t="s">
        <v>37</v>
      </c>
      <c r="C63" s="214"/>
      <c r="D63" s="423"/>
      <c r="E63" s="424"/>
      <c r="F63" s="425"/>
      <c r="G63" s="425"/>
      <c r="H63" s="426"/>
      <c r="I63" s="427"/>
      <c r="J63" s="428">
        <f t="shared" si="0"/>
        <v>0</v>
      </c>
      <c r="K63" s="218">
        <f t="shared" si="1"/>
        <v>0</v>
      </c>
      <c r="L63" s="193" t="str">
        <f t="shared" si="4"/>
        <v/>
      </c>
      <c r="M63" s="312"/>
      <c r="N63" s="313"/>
    </row>
    <row r="64" spans="1:15" ht="18" customHeight="1" x14ac:dyDescent="0.25">
      <c r="A64" s="129"/>
      <c r="B64" s="130" t="s">
        <v>38</v>
      </c>
      <c r="C64" s="131"/>
      <c r="D64" s="132"/>
      <c r="E64" s="133"/>
      <c r="F64" s="129"/>
      <c r="G64" s="134"/>
      <c r="H64" s="135">
        <f>SUM(H13:H63)</f>
        <v>0</v>
      </c>
      <c r="I64" s="136"/>
      <c r="J64" s="135">
        <f>SUM(J13:J63)</f>
        <v>0</v>
      </c>
      <c r="K64" s="136">
        <f>SUM(H64:J64)</f>
        <v>0</v>
      </c>
      <c r="L64" s="137">
        <f>SUM(L13:L63)</f>
        <v>0</v>
      </c>
      <c r="M64" s="312"/>
      <c r="N64" s="313"/>
      <c r="O64" s="114"/>
    </row>
    <row r="65" spans="1:15" ht="13.5" customHeight="1" x14ac:dyDescent="0.25">
      <c r="A65" s="140"/>
      <c r="B65" s="141"/>
      <c r="C65" s="142"/>
      <c r="D65" s="143"/>
      <c r="E65" s="142"/>
      <c r="F65" s="144"/>
      <c r="G65" s="145"/>
      <c r="H65" s="146"/>
      <c r="I65" s="147"/>
      <c r="J65" s="146"/>
      <c r="K65" s="147"/>
      <c r="L65" s="139"/>
      <c r="M65" s="312"/>
      <c r="N65" s="313"/>
      <c r="O65" s="114"/>
    </row>
    <row r="66" spans="1:15" ht="18" customHeight="1" x14ac:dyDescent="0.25">
      <c r="A66" s="168" t="s">
        <v>39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38"/>
      <c r="M66" s="208"/>
      <c r="N66" s="209"/>
      <c r="O66" s="114"/>
    </row>
    <row r="67" spans="1:15" ht="3" customHeight="1" x14ac:dyDescent="0.25">
      <c r="A67" s="140"/>
      <c r="B67" s="195"/>
      <c r="C67" s="171"/>
      <c r="D67" s="171"/>
      <c r="E67" s="171"/>
      <c r="F67" s="171"/>
      <c r="G67" s="171"/>
      <c r="H67" s="170"/>
      <c r="I67" s="171"/>
      <c r="J67" s="170"/>
      <c r="K67" s="171"/>
      <c r="L67" s="196"/>
      <c r="M67" s="150"/>
      <c r="N67" s="151"/>
      <c r="O67" s="114"/>
    </row>
    <row r="68" spans="1:15" ht="14.25" customHeight="1" x14ac:dyDescent="0.25">
      <c r="A68" s="192">
        <f>A63+1</f>
        <v>52</v>
      </c>
      <c r="B68" s="213"/>
      <c r="C68" s="214"/>
      <c r="D68" s="423"/>
      <c r="E68" s="424"/>
      <c r="F68" s="425"/>
      <c r="G68" s="425"/>
      <c r="H68" s="426"/>
      <c r="I68" s="427"/>
      <c r="J68" s="430">
        <f>IF(I68="oui",(H68*0.05*((100-$J$93)/100))+(H68*0.09975*((100-$K$93)/100)),0)</f>
        <v>0</v>
      </c>
      <c r="K68" s="106">
        <f>H68+J68</f>
        <v>0</v>
      </c>
      <c r="L68" s="193" t="str">
        <f>IF(LEFT(M68,2)="fc",K68,"")</f>
        <v/>
      </c>
      <c r="M68" s="312"/>
      <c r="N68" s="313"/>
      <c r="O68" s="114"/>
    </row>
    <row r="69" spans="1:15" ht="14.25" customHeight="1" x14ac:dyDescent="0.25">
      <c r="A69" s="192">
        <f t="shared" ref="A69:A88" si="6">A68+1</f>
        <v>53</v>
      </c>
      <c r="B69" s="213"/>
      <c r="C69" s="214"/>
      <c r="D69" s="423"/>
      <c r="E69" s="424"/>
      <c r="F69" s="425"/>
      <c r="G69" s="425"/>
      <c r="H69" s="426"/>
      <c r="I69" s="427"/>
      <c r="J69" s="430">
        <f t="shared" ref="J69:J88" si="7">IF(I69="oui",(H69*0.05*((100-$J$93)/100))+(H69*0.09975*((100-$K$93)/100)),0)</f>
        <v>0</v>
      </c>
      <c r="K69" s="106">
        <f t="shared" ref="K69:K88" si="8">H69+J69</f>
        <v>0</v>
      </c>
      <c r="L69" s="193" t="str">
        <f t="shared" ref="L69:L88" si="9">IF(LEFT(M69,2)="fc",K69,"")</f>
        <v/>
      </c>
      <c r="M69" s="312"/>
      <c r="N69" s="313"/>
      <c r="O69" s="114"/>
    </row>
    <row r="70" spans="1:15" ht="14.25" customHeight="1" x14ac:dyDescent="0.25">
      <c r="A70" s="192">
        <f t="shared" si="6"/>
        <v>54</v>
      </c>
      <c r="B70" s="213"/>
      <c r="C70" s="214"/>
      <c r="D70" s="423"/>
      <c r="E70" s="424"/>
      <c r="F70" s="425"/>
      <c r="G70" s="425"/>
      <c r="H70" s="426"/>
      <c r="I70" s="427"/>
      <c r="J70" s="430">
        <f t="shared" si="7"/>
        <v>0</v>
      </c>
      <c r="K70" s="106">
        <f t="shared" si="8"/>
        <v>0</v>
      </c>
      <c r="L70" s="193" t="str">
        <f t="shared" si="9"/>
        <v/>
      </c>
      <c r="M70" s="312"/>
      <c r="N70" s="313"/>
      <c r="O70" s="114"/>
    </row>
    <row r="71" spans="1:15" ht="14.25" customHeight="1" x14ac:dyDescent="0.25">
      <c r="A71" s="192">
        <f t="shared" si="6"/>
        <v>55</v>
      </c>
      <c r="B71" s="213"/>
      <c r="C71" s="214"/>
      <c r="D71" s="423"/>
      <c r="E71" s="424"/>
      <c r="F71" s="425"/>
      <c r="G71" s="425"/>
      <c r="H71" s="426"/>
      <c r="I71" s="427"/>
      <c r="J71" s="430">
        <f>IF(I71="oui",(H71*0.05*((100-$J$93)/100))+(H71*0.09975*((100-$K$93)/100)),0)</f>
        <v>0</v>
      </c>
      <c r="K71" s="106">
        <f t="shared" si="8"/>
        <v>0</v>
      </c>
      <c r="L71" s="193" t="str">
        <f t="shared" si="9"/>
        <v/>
      </c>
      <c r="M71" s="312"/>
      <c r="N71" s="313"/>
      <c r="O71" s="114"/>
    </row>
    <row r="72" spans="1:15" ht="14.25" customHeight="1" x14ac:dyDescent="0.25">
      <c r="A72" s="192">
        <f t="shared" si="6"/>
        <v>56</v>
      </c>
      <c r="B72" s="213"/>
      <c r="C72" s="214"/>
      <c r="D72" s="423"/>
      <c r="E72" s="424"/>
      <c r="F72" s="425"/>
      <c r="G72" s="425"/>
      <c r="H72" s="426"/>
      <c r="I72" s="427"/>
      <c r="J72" s="430">
        <f t="shared" si="7"/>
        <v>0</v>
      </c>
      <c r="K72" s="106">
        <f t="shared" si="8"/>
        <v>0</v>
      </c>
      <c r="L72" s="193" t="str">
        <f t="shared" si="9"/>
        <v/>
      </c>
      <c r="M72" s="150"/>
      <c r="N72" s="151"/>
      <c r="O72" s="114"/>
    </row>
    <row r="73" spans="1:15" ht="14.25" customHeight="1" x14ac:dyDescent="0.25">
      <c r="A73" s="192">
        <f t="shared" si="6"/>
        <v>57</v>
      </c>
      <c r="B73" s="213"/>
      <c r="C73" s="214"/>
      <c r="D73" s="423"/>
      <c r="E73" s="424"/>
      <c r="F73" s="425"/>
      <c r="G73" s="425"/>
      <c r="H73" s="426"/>
      <c r="I73" s="427"/>
      <c r="J73" s="430">
        <f t="shared" si="7"/>
        <v>0</v>
      </c>
      <c r="K73" s="106">
        <f t="shared" si="8"/>
        <v>0</v>
      </c>
      <c r="L73" s="193" t="str">
        <f t="shared" si="9"/>
        <v/>
      </c>
      <c r="M73" s="150"/>
      <c r="N73" s="151"/>
      <c r="O73" s="114"/>
    </row>
    <row r="74" spans="1:15" ht="14.25" customHeight="1" x14ac:dyDescent="0.25">
      <c r="A74" s="192">
        <f t="shared" si="6"/>
        <v>58</v>
      </c>
      <c r="B74" s="213"/>
      <c r="C74" s="214"/>
      <c r="D74" s="423"/>
      <c r="E74" s="424"/>
      <c r="F74" s="425"/>
      <c r="G74" s="425"/>
      <c r="H74" s="426"/>
      <c r="I74" s="427"/>
      <c r="J74" s="430">
        <f t="shared" si="7"/>
        <v>0</v>
      </c>
      <c r="K74" s="106">
        <f t="shared" si="8"/>
        <v>0</v>
      </c>
      <c r="L74" s="193" t="str">
        <f t="shared" si="9"/>
        <v/>
      </c>
      <c r="M74" s="150"/>
      <c r="N74" s="151"/>
      <c r="O74" s="114"/>
    </row>
    <row r="75" spans="1:15" ht="14.25" customHeight="1" x14ac:dyDescent="0.25">
      <c r="A75" s="192">
        <f t="shared" si="6"/>
        <v>59</v>
      </c>
      <c r="B75" s="213"/>
      <c r="C75" s="214"/>
      <c r="D75" s="423"/>
      <c r="E75" s="424"/>
      <c r="F75" s="425"/>
      <c r="G75" s="425"/>
      <c r="H75" s="426"/>
      <c r="I75" s="427"/>
      <c r="J75" s="430">
        <f t="shared" si="7"/>
        <v>0</v>
      </c>
      <c r="K75" s="106">
        <f t="shared" si="8"/>
        <v>0</v>
      </c>
      <c r="L75" s="193" t="str">
        <f t="shared" si="9"/>
        <v/>
      </c>
      <c r="M75" s="150"/>
      <c r="N75" s="151"/>
      <c r="O75" s="114"/>
    </row>
    <row r="76" spans="1:15" ht="14.25" customHeight="1" x14ac:dyDescent="0.25">
      <c r="A76" s="192">
        <f t="shared" si="6"/>
        <v>60</v>
      </c>
      <c r="B76" s="213"/>
      <c r="C76" s="214"/>
      <c r="D76" s="423"/>
      <c r="E76" s="424"/>
      <c r="F76" s="425"/>
      <c r="G76" s="425"/>
      <c r="H76" s="426"/>
      <c r="I76" s="427"/>
      <c r="J76" s="430">
        <f t="shared" si="7"/>
        <v>0</v>
      </c>
      <c r="K76" s="106">
        <f t="shared" si="8"/>
        <v>0</v>
      </c>
      <c r="L76" s="193" t="str">
        <f t="shared" si="9"/>
        <v/>
      </c>
      <c r="M76" s="150"/>
      <c r="N76" s="151"/>
      <c r="O76" s="114"/>
    </row>
    <row r="77" spans="1:15" ht="14.25" customHeight="1" x14ac:dyDescent="0.25">
      <c r="A77" s="192">
        <f t="shared" si="6"/>
        <v>61</v>
      </c>
      <c r="B77" s="213"/>
      <c r="C77" s="214"/>
      <c r="D77" s="423"/>
      <c r="E77" s="424"/>
      <c r="F77" s="425"/>
      <c r="G77" s="425"/>
      <c r="H77" s="426"/>
      <c r="I77" s="427"/>
      <c r="J77" s="430">
        <f t="shared" si="7"/>
        <v>0</v>
      </c>
      <c r="K77" s="106">
        <f t="shared" si="8"/>
        <v>0</v>
      </c>
      <c r="L77" s="193" t="str">
        <f t="shared" si="9"/>
        <v/>
      </c>
      <c r="M77" s="150"/>
      <c r="N77" s="151"/>
      <c r="O77" s="114"/>
    </row>
    <row r="78" spans="1:15" ht="14.25" customHeight="1" x14ac:dyDescent="0.25">
      <c r="A78" s="192">
        <f t="shared" si="6"/>
        <v>62</v>
      </c>
      <c r="B78" s="213"/>
      <c r="C78" s="214"/>
      <c r="D78" s="423"/>
      <c r="E78" s="424"/>
      <c r="F78" s="425"/>
      <c r="G78" s="425"/>
      <c r="H78" s="426"/>
      <c r="I78" s="427"/>
      <c r="J78" s="430">
        <f t="shared" si="7"/>
        <v>0</v>
      </c>
      <c r="K78" s="106">
        <f t="shared" si="8"/>
        <v>0</v>
      </c>
      <c r="L78" s="193" t="str">
        <f t="shared" si="9"/>
        <v/>
      </c>
      <c r="M78" s="150"/>
      <c r="N78" s="151"/>
      <c r="O78" s="114"/>
    </row>
    <row r="79" spans="1:15" ht="14.25" customHeight="1" x14ac:dyDescent="0.25">
      <c r="A79" s="192">
        <f t="shared" si="6"/>
        <v>63</v>
      </c>
      <c r="B79" s="213"/>
      <c r="C79" s="214"/>
      <c r="D79" s="423"/>
      <c r="E79" s="424"/>
      <c r="F79" s="425"/>
      <c r="G79" s="425"/>
      <c r="H79" s="426"/>
      <c r="I79" s="427"/>
      <c r="J79" s="430">
        <f t="shared" si="7"/>
        <v>0</v>
      </c>
      <c r="K79" s="106">
        <f t="shared" si="8"/>
        <v>0</v>
      </c>
      <c r="L79" s="193" t="str">
        <f t="shared" si="9"/>
        <v/>
      </c>
      <c r="M79" s="150"/>
      <c r="N79" s="151"/>
      <c r="O79" s="114"/>
    </row>
    <row r="80" spans="1:15" ht="14.25" customHeight="1" x14ac:dyDescent="0.25">
      <c r="A80" s="192">
        <f t="shared" si="6"/>
        <v>64</v>
      </c>
      <c r="B80" s="213"/>
      <c r="C80" s="214"/>
      <c r="D80" s="423"/>
      <c r="E80" s="424"/>
      <c r="F80" s="425"/>
      <c r="G80" s="425"/>
      <c r="H80" s="426"/>
      <c r="I80" s="427"/>
      <c r="J80" s="430">
        <f t="shared" si="7"/>
        <v>0</v>
      </c>
      <c r="K80" s="106">
        <f t="shared" si="8"/>
        <v>0</v>
      </c>
      <c r="L80" s="193" t="str">
        <f t="shared" si="9"/>
        <v/>
      </c>
      <c r="M80" s="150"/>
      <c r="N80" s="151"/>
      <c r="O80" s="114"/>
    </row>
    <row r="81" spans="1:15" ht="14.25" customHeight="1" x14ac:dyDescent="0.25">
      <c r="A81" s="192">
        <f t="shared" si="6"/>
        <v>65</v>
      </c>
      <c r="B81" s="213"/>
      <c r="C81" s="214"/>
      <c r="D81" s="423"/>
      <c r="E81" s="424"/>
      <c r="F81" s="425"/>
      <c r="G81" s="425"/>
      <c r="H81" s="426"/>
      <c r="I81" s="427"/>
      <c r="J81" s="430">
        <f t="shared" si="7"/>
        <v>0</v>
      </c>
      <c r="K81" s="106">
        <f t="shared" si="8"/>
        <v>0</v>
      </c>
      <c r="L81" s="193" t="str">
        <f t="shared" si="9"/>
        <v/>
      </c>
      <c r="M81" s="150"/>
      <c r="N81" s="151"/>
      <c r="O81" s="114"/>
    </row>
    <row r="82" spans="1:15" ht="14.25" customHeight="1" x14ac:dyDescent="0.25">
      <c r="A82" s="192">
        <f t="shared" si="6"/>
        <v>66</v>
      </c>
      <c r="B82" s="213"/>
      <c r="C82" s="214"/>
      <c r="D82" s="423"/>
      <c r="E82" s="424"/>
      <c r="F82" s="425"/>
      <c r="G82" s="425"/>
      <c r="H82" s="426"/>
      <c r="I82" s="427"/>
      <c r="J82" s="430">
        <f t="shared" si="7"/>
        <v>0</v>
      </c>
      <c r="K82" s="106">
        <f t="shared" si="8"/>
        <v>0</v>
      </c>
      <c r="L82" s="193" t="str">
        <f t="shared" si="9"/>
        <v/>
      </c>
      <c r="M82" s="150"/>
      <c r="N82" s="151"/>
      <c r="O82" s="114"/>
    </row>
    <row r="83" spans="1:15" ht="14.25" customHeight="1" x14ac:dyDescent="0.25">
      <c r="A83" s="192">
        <f t="shared" si="6"/>
        <v>67</v>
      </c>
      <c r="B83" s="213"/>
      <c r="C83" s="214"/>
      <c r="D83" s="423"/>
      <c r="E83" s="424"/>
      <c r="F83" s="425"/>
      <c r="G83" s="425"/>
      <c r="H83" s="426"/>
      <c r="I83" s="427"/>
      <c r="J83" s="430">
        <f t="shared" si="7"/>
        <v>0</v>
      </c>
      <c r="K83" s="106">
        <f t="shared" si="8"/>
        <v>0</v>
      </c>
      <c r="L83" s="193" t="str">
        <f t="shared" si="9"/>
        <v/>
      </c>
      <c r="M83" s="150"/>
      <c r="N83" s="151"/>
      <c r="O83" s="114"/>
    </row>
    <row r="84" spans="1:15" ht="14.25" customHeight="1" x14ac:dyDescent="0.25">
      <c r="A84" s="192">
        <f t="shared" si="6"/>
        <v>68</v>
      </c>
      <c r="B84" s="213"/>
      <c r="C84" s="214"/>
      <c r="D84" s="423"/>
      <c r="E84" s="424"/>
      <c r="F84" s="425"/>
      <c r="G84" s="425"/>
      <c r="H84" s="426"/>
      <c r="I84" s="427"/>
      <c r="J84" s="430">
        <f t="shared" si="7"/>
        <v>0</v>
      </c>
      <c r="K84" s="106">
        <f t="shared" si="8"/>
        <v>0</v>
      </c>
      <c r="L84" s="193" t="str">
        <f t="shared" si="9"/>
        <v/>
      </c>
      <c r="M84" s="150"/>
      <c r="N84" s="151"/>
      <c r="O84" s="114"/>
    </row>
    <row r="85" spans="1:15" ht="14.25" customHeight="1" x14ac:dyDescent="0.25">
      <c r="A85" s="192">
        <f t="shared" si="6"/>
        <v>69</v>
      </c>
      <c r="B85" s="213"/>
      <c r="C85" s="214"/>
      <c r="D85" s="423"/>
      <c r="E85" s="424"/>
      <c r="F85" s="425"/>
      <c r="G85" s="425"/>
      <c r="H85" s="426"/>
      <c r="I85" s="427"/>
      <c r="J85" s="430">
        <f t="shared" si="7"/>
        <v>0</v>
      </c>
      <c r="K85" s="106">
        <f t="shared" si="8"/>
        <v>0</v>
      </c>
      <c r="L85" s="193" t="str">
        <f t="shared" si="9"/>
        <v/>
      </c>
      <c r="M85" s="150"/>
      <c r="N85" s="151"/>
      <c r="O85" s="114"/>
    </row>
    <row r="86" spans="1:15" ht="14.25" customHeight="1" x14ac:dyDescent="0.25">
      <c r="A86" s="192">
        <f t="shared" si="6"/>
        <v>70</v>
      </c>
      <c r="B86" s="213"/>
      <c r="C86" s="214"/>
      <c r="D86" s="423"/>
      <c r="E86" s="424"/>
      <c r="F86" s="425"/>
      <c r="G86" s="425"/>
      <c r="H86" s="426"/>
      <c r="I86" s="427"/>
      <c r="J86" s="430">
        <f t="shared" si="7"/>
        <v>0</v>
      </c>
      <c r="K86" s="106">
        <f t="shared" si="8"/>
        <v>0</v>
      </c>
      <c r="L86" s="193" t="str">
        <f t="shared" si="9"/>
        <v/>
      </c>
      <c r="M86" s="150"/>
      <c r="N86" s="151"/>
      <c r="O86" s="114"/>
    </row>
    <row r="87" spans="1:15" ht="14.25" customHeight="1" x14ac:dyDescent="0.25">
      <c r="A87" s="192">
        <f t="shared" si="6"/>
        <v>71</v>
      </c>
      <c r="B87" s="215" t="s">
        <v>37</v>
      </c>
      <c r="C87" s="214"/>
      <c r="D87" s="423"/>
      <c r="E87" s="424"/>
      <c r="F87" s="425"/>
      <c r="G87" s="425"/>
      <c r="H87" s="426"/>
      <c r="I87" s="427"/>
      <c r="J87" s="430">
        <f t="shared" si="7"/>
        <v>0</v>
      </c>
      <c r="K87" s="106">
        <f t="shared" si="8"/>
        <v>0</v>
      </c>
      <c r="L87" s="193" t="str">
        <f t="shared" si="9"/>
        <v/>
      </c>
      <c r="M87" s="312"/>
      <c r="N87" s="313"/>
      <c r="O87" s="114"/>
    </row>
    <row r="88" spans="1:15" ht="14.25" customHeight="1" x14ac:dyDescent="0.25">
      <c r="A88" s="192">
        <f t="shared" si="6"/>
        <v>72</v>
      </c>
      <c r="B88" s="215" t="s">
        <v>37</v>
      </c>
      <c r="C88" s="214"/>
      <c r="D88" s="423"/>
      <c r="E88" s="424"/>
      <c r="F88" s="425"/>
      <c r="G88" s="425"/>
      <c r="H88" s="426"/>
      <c r="I88" s="427"/>
      <c r="J88" s="430">
        <f t="shared" si="7"/>
        <v>0</v>
      </c>
      <c r="K88" s="106">
        <f t="shared" si="8"/>
        <v>0</v>
      </c>
      <c r="L88" s="193" t="str">
        <f t="shared" si="9"/>
        <v/>
      </c>
      <c r="M88" s="312"/>
      <c r="N88" s="313"/>
      <c r="O88" s="114"/>
    </row>
    <row r="89" spans="1:15" ht="18" customHeight="1" x14ac:dyDescent="0.25">
      <c r="A89" s="129"/>
      <c r="B89" s="130" t="s">
        <v>40</v>
      </c>
      <c r="C89" s="131"/>
      <c r="D89" s="132"/>
      <c r="E89" s="133"/>
      <c r="F89" s="129"/>
      <c r="G89" s="134"/>
      <c r="H89" s="135">
        <f>SUM(H68:H88)</f>
        <v>0</v>
      </c>
      <c r="I89" s="136"/>
      <c r="J89" s="135">
        <f>SUM(J68:J88)</f>
        <v>0</v>
      </c>
      <c r="K89" s="136">
        <f>SUM(H89:J89)</f>
        <v>0</v>
      </c>
      <c r="L89" s="137">
        <f>SUM(L68:L88)</f>
        <v>0</v>
      </c>
      <c r="M89" s="339"/>
      <c r="N89" s="340"/>
      <c r="O89" s="114"/>
    </row>
    <row r="90" spans="1:15" ht="19.5" customHeight="1" thickBot="1" x14ac:dyDescent="0.3">
      <c r="A90" s="172"/>
      <c r="B90" s="173" t="s">
        <v>41</v>
      </c>
      <c r="C90" s="172"/>
      <c r="D90" s="172"/>
      <c r="E90" s="172"/>
      <c r="F90" s="173"/>
      <c r="G90" s="174"/>
      <c r="H90" s="175">
        <f t="shared" ref="H90:L90" si="10">H64+H89</f>
        <v>0</v>
      </c>
      <c r="I90" s="176"/>
      <c r="J90" s="175">
        <f t="shared" si="10"/>
        <v>0</v>
      </c>
      <c r="K90" s="176">
        <f t="shared" si="10"/>
        <v>0</v>
      </c>
      <c r="L90" s="176">
        <f t="shared" si="10"/>
        <v>0</v>
      </c>
      <c r="M90" s="177"/>
      <c r="N90" s="157"/>
      <c r="O90" s="114"/>
    </row>
    <row r="91" spans="1:15" ht="8.25" customHeight="1" thickTop="1" x14ac:dyDescent="0.25">
      <c r="F91" s="197"/>
      <c r="G91" s="198"/>
      <c r="H91" s="199"/>
      <c r="I91" s="200"/>
      <c r="J91" s="199"/>
      <c r="K91" s="199"/>
      <c r="L91" s="200"/>
      <c r="M91" s="200"/>
      <c r="N91" s="200"/>
    </row>
    <row r="92" spans="1:15" ht="10.5" customHeight="1" thickBot="1" x14ac:dyDescent="0.35">
      <c r="F92" s="197"/>
      <c r="G92" s="198"/>
      <c r="H92" s="199"/>
      <c r="I92" s="200"/>
      <c r="J92" s="257" t="s">
        <v>154</v>
      </c>
      <c r="K92" s="257" t="s">
        <v>155</v>
      </c>
      <c r="L92" s="200"/>
      <c r="M92" s="200"/>
      <c r="N92" s="200"/>
    </row>
    <row r="93" spans="1:15" ht="43.75" customHeight="1" thickTop="1" x14ac:dyDescent="0.35">
      <c r="G93" s="341"/>
      <c r="H93" s="341"/>
      <c r="I93" s="256" t="s">
        <v>158</v>
      </c>
      <c r="J93" s="258">
        <v>100</v>
      </c>
      <c r="K93" s="258">
        <v>50</v>
      </c>
      <c r="L93" s="201"/>
      <c r="M93" s="177"/>
      <c r="N93" s="177"/>
      <c r="O93" s="202"/>
    </row>
    <row r="94" spans="1:15" ht="13" x14ac:dyDescent="0.3">
      <c r="A94" s="203"/>
      <c r="B94" s="203"/>
      <c r="C94" s="204"/>
      <c r="D94" s="204"/>
      <c r="E94" s="204"/>
      <c r="F94" s="205"/>
    </row>
    <row r="95" spans="1:15" x14ac:dyDescent="0.25">
      <c r="A95" s="204"/>
    </row>
    <row r="96" spans="1:15" ht="13.5" thickBot="1" x14ac:dyDescent="0.35">
      <c r="A96" s="203"/>
    </row>
    <row r="97" spans="1:15" ht="13.5" customHeight="1" x14ac:dyDescent="0.25">
      <c r="A97" s="204"/>
      <c r="B97" s="342" t="s">
        <v>95</v>
      </c>
      <c r="C97" s="343"/>
      <c r="D97" s="343"/>
      <c r="E97" s="343"/>
      <c r="F97" s="308" t="s">
        <v>83</v>
      </c>
      <c r="G97" s="310" t="s">
        <v>45</v>
      </c>
      <c r="H97" s="114"/>
      <c r="I97" s="114"/>
      <c r="J97" s="114"/>
      <c r="K97" s="157"/>
      <c r="O97" s="114"/>
    </row>
    <row r="98" spans="1:15" x14ac:dyDescent="0.25">
      <c r="A98" s="204"/>
      <c r="B98" s="344"/>
      <c r="C98" s="345"/>
      <c r="D98" s="345"/>
      <c r="E98" s="345"/>
      <c r="F98" s="309"/>
      <c r="G98" s="311"/>
      <c r="H98" s="114"/>
      <c r="I98" s="114"/>
      <c r="J98" s="114"/>
      <c r="K98" s="157"/>
      <c r="O98" s="114"/>
    </row>
    <row r="99" spans="1:15" ht="27.75" customHeight="1" x14ac:dyDescent="0.25">
      <c r="A99" s="204"/>
      <c r="B99" s="344"/>
      <c r="C99" s="345"/>
      <c r="D99" s="345"/>
      <c r="E99" s="345"/>
      <c r="F99" s="309"/>
      <c r="G99" s="311"/>
      <c r="H99" s="114"/>
      <c r="I99" s="114"/>
      <c r="J99" s="114"/>
      <c r="K99" s="157"/>
      <c r="O99" s="114"/>
    </row>
    <row r="100" spans="1:15" ht="25.75" customHeight="1" x14ac:dyDescent="0.25">
      <c r="A100" s="204"/>
      <c r="B100" s="344"/>
      <c r="C100" s="345"/>
      <c r="D100" s="345"/>
      <c r="E100" s="345"/>
      <c r="F100" s="309"/>
      <c r="G100" s="311"/>
      <c r="H100" s="114"/>
      <c r="I100" s="114"/>
      <c r="J100" s="114"/>
      <c r="K100" s="157"/>
      <c r="O100" s="114"/>
    </row>
    <row r="101" spans="1:15" ht="14.5" customHeight="1" x14ac:dyDescent="0.25">
      <c r="A101" s="204"/>
      <c r="B101" s="289" t="s">
        <v>50</v>
      </c>
      <c r="C101" s="290"/>
      <c r="D101" s="290"/>
      <c r="E101" s="290"/>
      <c r="F101" s="210"/>
      <c r="G101" s="431"/>
      <c r="H101" s="114"/>
      <c r="I101" s="114"/>
      <c r="J101" s="114"/>
      <c r="K101" s="157"/>
      <c r="O101" s="114"/>
    </row>
    <row r="102" spans="1:15" ht="14.5" customHeight="1" x14ac:dyDescent="0.25">
      <c r="A102" s="204"/>
      <c r="B102" s="291" t="s">
        <v>87</v>
      </c>
      <c r="C102" s="292"/>
      <c r="D102" s="292"/>
      <c r="E102" s="292"/>
      <c r="F102" s="421">
        <f>K64</f>
        <v>0</v>
      </c>
      <c r="G102" s="432">
        <f>L64</f>
        <v>0</v>
      </c>
      <c r="H102" s="114"/>
      <c r="I102" s="114"/>
      <c r="J102" s="114"/>
      <c r="K102" s="157"/>
      <c r="O102" s="114"/>
    </row>
    <row r="103" spans="1:15" ht="14.5" customHeight="1" x14ac:dyDescent="0.25">
      <c r="A103" s="204"/>
      <c r="B103" s="289" t="s">
        <v>51</v>
      </c>
      <c r="C103" s="290"/>
      <c r="D103" s="290"/>
      <c r="E103" s="290"/>
      <c r="F103" s="421">
        <f>K89</f>
        <v>0</v>
      </c>
      <c r="G103" s="432">
        <f>L89</f>
        <v>0</v>
      </c>
      <c r="H103" s="114"/>
      <c r="I103" s="114"/>
      <c r="J103" s="114"/>
      <c r="K103" s="157"/>
      <c r="O103" s="114"/>
    </row>
    <row r="104" spans="1:15" ht="14.5" customHeight="1" x14ac:dyDescent="0.25">
      <c r="A104" s="204"/>
      <c r="B104" s="291" t="s">
        <v>86</v>
      </c>
      <c r="C104" s="292"/>
      <c r="D104" s="292"/>
      <c r="E104" s="292"/>
      <c r="F104" s="422">
        <f>K89</f>
        <v>0</v>
      </c>
      <c r="G104" s="433">
        <f>L89</f>
        <v>0</v>
      </c>
      <c r="H104" s="114"/>
      <c r="I104" s="114"/>
      <c r="J104" s="114"/>
      <c r="K104" s="157"/>
      <c r="O104" s="114"/>
    </row>
    <row r="105" spans="1:15" ht="14.5" customHeight="1" x14ac:dyDescent="0.25">
      <c r="B105" s="346" t="s">
        <v>52</v>
      </c>
      <c r="C105" s="347"/>
      <c r="D105" s="347"/>
      <c r="E105" s="347"/>
      <c r="F105" s="440">
        <f>F104+F102</f>
        <v>0</v>
      </c>
      <c r="G105" s="441">
        <f>G104+G102</f>
        <v>0</v>
      </c>
      <c r="H105" s="114"/>
      <c r="I105" s="114"/>
      <c r="J105" s="114"/>
      <c r="K105" s="157"/>
      <c r="O105" s="114"/>
    </row>
    <row r="106" spans="1:15" ht="14.5" customHeight="1" x14ac:dyDescent="0.25">
      <c r="B106" s="346" t="s">
        <v>72</v>
      </c>
      <c r="C106" s="347"/>
      <c r="D106" s="347"/>
      <c r="E106" s="347"/>
      <c r="F106" s="211"/>
      <c r="G106" s="434"/>
      <c r="H106" s="114"/>
      <c r="I106" s="114"/>
      <c r="J106" s="114"/>
      <c r="K106" s="157"/>
      <c r="O106" s="114"/>
    </row>
    <row r="107" spans="1:15" ht="14.5" customHeight="1" x14ac:dyDescent="0.25">
      <c r="B107" s="287" t="s">
        <v>54</v>
      </c>
      <c r="C107" s="288"/>
      <c r="D107" s="288"/>
      <c r="E107" s="288"/>
      <c r="F107" s="259">
        <v>0.66</v>
      </c>
      <c r="G107" s="435">
        <v>0.66</v>
      </c>
      <c r="H107" s="114"/>
      <c r="I107" s="114"/>
      <c r="J107" s="114"/>
      <c r="K107" s="157"/>
      <c r="O107" s="114"/>
    </row>
    <row r="108" spans="1:15" ht="14.5" customHeight="1" x14ac:dyDescent="0.25">
      <c r="B108" s="287" t="s">
        <v>84</v>
      </c>
      <c r="C108" s="288"/>
      <c r="D108" s="288"/>
      <c r="E108" s="288"/>
      <c r="F108" s="212"/>
      <c r="G108" s="436"/>
      <c r="H108" s="114"/>
      <c r="I108" s="114"/>
      <c r="J108" s="114"/>
      <c r="K108" s="157"/>
      <c r="O108" s="114"/>
    </row>
    <row r="109" spans="1:15" ht="14.5" customHeight="1" x14ac:dyDescent="0.25">
      <c r="B109" s="416" t="s">
        <v>157</v>
      </c>
      <c r="C109" s="417"/>
      <c r="D109" s="417"/>
      <c r="E109" s="418"/>
      <c r="F109" s="212"/>
      <c r="G109" s="436"/>
      <c r="H109" s="114"/>
      <c r="I109" s="114"/>
      <c r="J109" s="114"/>
      <c r="K109" s="157"/>
      <c r="O109" s="114"/>
    </row>
    <row r="110" spans="1:15" ht="14.5" customHeight="1" x14ac:dyDescent="0.25">
      <c r="B110" s="287" t="s">
        <v>152</v>
      </c>
      <c r="C110" s="288"/>
      <c r="D110" s="288"/>
      <c r="E110" s="288"/>
      <c r="F110" s="212"/>
      <c r="G110" s="434"/>
      <c r="H110" s="114"/>
      <c r="I110" s="114"/>
      <c r="J110" s="114"/>
      <c r="K110" s="157"/>
      <c r="O110" s="114"/>
    </row>
    <row r="111" spans="1:15" ht="14.5" customHeight="1" x14ac:dyDescent="0.25">
      <c r="B111" s="260" t="s">
        <v>156</v>
      </c>
      <c r="C111" s="293"/>
      <c r="D111" s="294"/>
      <c r="E111" s="295"/>
      <c r="F111" s="261"/>
      <c r="G111" s="437"/>
      <c r="H111" s="114"/>
      <c r="I111" s="114"/>
      <c r="J111" s="114"/>
      <c r="K111" s="157"/>
      <c r="O111" s="114"/>
    </row>
    <row r="112" spans="1:15" ht="14.5" customHeight="1" x14ac:dyDescent="0.25">
      <c r="B112" s="287" t="s">
        <v>96</v>
      </c>
      <c r="C112" s="288"/>
      <c r="D112" s="288"/>
      <c r="E112" s="288"/>
      <c r="F112" s="439"/>
      <c r="G112" s="437"/>
      <c r="H112" s="114"/>
      <c r="I112" s="114"/>
      <c r="J112" s="114"/>
      <c r="K112" s="157"/>
      <c r="O112" s="114"/>
    </row>
    <row r="113" spans="2:15" ht="14.5" customHeight="1" x14ac:dyDescent="0.25">
      <c r="B113" s="260" t="s">
        <v>156</v>
      </c>
      <c r="C113" s="336"/>
      <c r="D113" s="337"/>
      <c r="E113" s="338"/>
      <c r="F113" s="261"/>
      <c r="G113" s="437"/>
      <c r="H113" s="114"/>
      <c r="I113" s="114"/>
      <c r="J113" s="114"/>
      <c r="K113" s="157"/>
      <c r="O113" s="114"/>
    </row>
    <row r="114" spans="2:15" ht="14.5" customHeight="1" x14ac:dyDescent="0.25">
      <c r="B114" s="287" t="s">
        <v>55</v>
      </c>
      <c r="C114" s="288"/>
      <c r="D114" s="288"/>
      <c r="E114" s="288"/>
      <c r="F114" s="421">
        <f>IF(F105*F107&gt;F108,F108,F105*F107)</f>
        <v>0</v>
      </c>
      <c r="G114" s="432">
        <f>IF(G105*G107&gt;G108,G108,G105*G107)</f>
        <v>0</v>
      </c>
      <c r="H114" s="114"/>
      <c r="I114" s="114"/>
      <c r="J114" s="114"/>
      <c r="K114" s="157"/>
      <c r="O114" s="114"/>
    </row>
    <row r="115" spans="2:15" ht="14.5" customHeight="1" x14ac:dyDescent="0.25">
      <c r="B115" s="287" t="s">
        <v>150</v>
      </c>
      <c r="C115" s="288"/>
      <c r="D115" s="288"/>
      <c r="E115" s="288"/>
      <c r="F115" s="439"/>
      <c r="G115" s="434"/>
      <c r="H115" s="114"/>
      <c r="I115" s="114"/>
      <c r="J115" s="114"/>
      <c r="K115" s="157"/>
      <c r="O115" s="114"/>
    </row>
    <row r="116" spans="2:15" ht="14.5" customHeight="1" thickBot="1" x14ac:dyDescent="0.3">
      <c r="B116" s="334" t="s">
        <v>85</v>
      </c>
      <c r="C116" s="335"/>
      <c r="D116" s="335"/>
      <c r="E116" s="335"/>
      <c r="F116" s="419">
        <f>F114-F115</f>
        <v>0</v>
      </c>
      <c r="G116" s="438">
        <f>G114-G115</f>
        <v>0</v>
      </c>
      <c r="H116" s="114"/>
      <c r="I116" s="114"/>
      <c r="J116" s="114"/>
      <c r="K116" s="157"/>
      <c r="O116" s="114"/>
    </row>
    <row r="117" spans="2:15" x14ac:dyDescent="0.25">
      <c r="F117" s="420"/>
    </row>
    <row r="119" spans="2:15" ht="13" thickBot="1" x14ac:dyDescent="0.3"/>
    <row r="120" spans="2:15" ht="13.5" thickBot="1" x14ac:dyDescent="0.3">
      <c r="B120" s="298" t="s">
        <v>47</v>
      </c>
      <c r="C120" s="299"/>
      <c r="D120" s="299"/>
      <c r="E120" s="299"/>
      <c r="F120" s="299"/>
    </row>
    <row r="121" spans="2:15" x14ac:dyDescent="0.25">
      <c r="B121" s="300" t="s">
        <v>109</v>
      </c>
      <c r="C121" s="301"/>
      <c r="D121" s="301"/>
      <c r="E121" s="301"/>
      <c r="F121" s="302"/>
    </row>
    <row r="122" spans="2:15" x14ac:dyDescent="0.25">
      <c r="B122" s="303"/>
      <c r="C122" s="304"/>
      <c r="D122" s="304"/>
      <c r="E122" s="304"/>
      <c r="F122" s="305"/>
    </row>
    <row r="123" spans="2:15" x14ac:dyDescent="0.25">
      <c r="B123" s="303"/>
      <c r="C123" s="304"/>
      <c r="D123" s="304"/>
      <c r="E123" s="304"/>
      <c r="F123" s="305"/>
    </row>
    <row r="124" spans="2:15" x14ac:dyDescent="0.25">
      <c r="B124" s="303"/>
      <c r="C124" s="304"/>
      <c r="D124" s="304"/>
      <c r="E124" s="304"/>
      <c r="F124" s="305"/>
    </row>
    <row r="125" spans="2:15" ht="17.25" customHeight="1" x14ac:dyDescent="0.25">
      <c r="B125" s="206" t="s">
        <v>101</v>
      </c>
      <c r="C125" s="306"/>
      <c r="D125" s="306"/>
      <c r="E125" s="306"/>
      <c r="F125" s="307"/>
    </row>
    <row r="126" spans="2:15" ht="17.25" customHeight="1" x14ac:dyDescent="0.25">
      <c r="B126" s="206" t="s">
        <v>102</v>
      </c>
      <c r="C126" s="306"/>
      <c r="D126" s="306"/>
      <c r="E126" s="306"/>
      <c r="F126" s="307"/>
    </row>
    <row r="127" spans="2:15" ht="14.5" customHeight="1" x14ac:dyDescent="0.25">
      <c r="B127" s="326" t="s">
        <v>103</v>
      </c>
      <c r="C127" s="328"/>
      <c r="D127" s="329"/>
      <c r="E127" s="329"/>
      <c r="F127" s="330"/>
    </row>
    <row r="128" spans="2:15" x14ac:dyDescent="0.25">
      <c r="B128" s="327"/>
      <c r="C128" s="331"/>
      <c r="D128" s="332"/>
      <c r="E128" s="332"/>
      <c r="F128" s="333"/>
    </row>
    <row r="129" spans="2:6" ht="17.25" customHeight="1" thickBot="1" x14ac:dyDescent="0.3">
      <c r="B129" s="207" t="s">
        <v>104</v>
      </c>
      <c r="C129" s="324"/>
      <c r="D129" s="324"/>
      <c r="E129" s="324"/>
      <c r="F129" s="325"/>
    </row>
  </sheetData>
  <sheetProtection insertRows="0" deleteRows="0"/>
  <dataConsolidate/>
  <mergeCells count="60">
    <mergeCell ref="M87:N87"/>
    <mergeCell ref="M88:N88"/>
    <mergeCell ref="M89:N89"/>
    <mergeCell ref="G93:H93"/>
    <mergeCell ref="B97:E100"/>
    <mergeCell ref="C129:F129"/>
    <mergeCell ref="B108:E108"/>
    <mergeCell ref="B114:E114"/>
    <mergeCell ref="B110:E110"/>
    <mergeCell ref="C126:F126"/>
    <mergeCell ref="B127:B128"/>
    <mergeCell ref="C127:F128"/>
    <mergeCell ref="B116:E116"/>
    <mergeCell ref="C113:E113"/>
    <mergeCell ref="B109:E109"/>
    <mergeCell ref="M22:N22"/>
    <mergeCell ref="M23:N23"/>
    <mergeCell ref="M71:N71"/>
    <mergeCell ref="M25:N25"/>
    <mergeCell ref="M26:N26"/>
    <mergeCell ref="M27:N27"/>
    <mergeCell ref="M28:N28"/>
    <mergeCell ref="M63:N63"/>
    <mergeCell ref="M64:N64"/>
    <mergeCell ref="M65:N65"/>
    <mergeCell ref="M68:N68"/>
    <mergeCell ref="M69:N69"/>
    <mergeCell ref="M70:N70"/>
    <mergeCell ref="M4:O6"/>
    <mergeCell ref="M7:N7"/>
    <mergeCell ref="A1:L1"/>
    <mergeCell ref="A2:L2"/>
    <mergeCell ref="A3:L3"/>
    <mergeCell ref="M8:N9"/>
    <mergeCell ref="B120:F120"/>
    <mergeCell ref="B121:F124"/>
    <mergeCell ref="C125:F125"/>
    <mergeCell ref="F97:F100"/>
    <mergeCell ref="G97:G100"/>
    <mergeCell ref="M24:N24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A11:B11"/>
    <mergeCell ref="B115:E115"/>
    <mergeCell ref="B101:E101"/>
    <mergeCell ref="B102:E102"/>
    <mergeCell ref="B103:E103"/>
    <mergeCell ref="B107:E107"/>
    <mergeCell ref="B112:E112"/>
    <mergeCell ref="C111:E111"/>
    <mergeCell ref="B104:E104"/>
    <mergeCell ref="B105:E105"/>
    <mergeCell ref="B106:E106"/>
  </mergeCells>
  <pageMargins left="0.7" right="0.7" top="0.75" bottom="0.75" header="0.3" footer="0.3"/>
  <pageSetup paperSize="5" scale="51" orientation="landscape" r:id="rId1"/>
  <rowBreaks count="1" manualBreakCount="1">
    <brk id="65" max="16383" man="1"/>
  </rowBreaks>
  <ignoredErrors>
    <ignoredError sqref="H64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737537-F4F9-4C2A-8ABE-C3108C26A2B1}">
          <x14:formula1>
            <xm:f>'Liste déroulante'!$A$1:$A$6</xm:f>
          </x14:formula1>
          <xm:sqref>D12:D63</xm:sqref>
        </x14:dataValidation>
        <x14:dataValidation type="list" allowBlank="1" showInputMessage="1" showErrorMessage="1" xr:uid="{F8C5BE46-8FAC-4F38-898A-19C5D3362266}">
          <x14:formula1>
            <xm:f>'Liste déroulante'!$A$8:$A$14</xm:f>
          </x14:formula1>
          <xm:sqref>D68:D88</xm:sqref>
        </x14:dataValidation>
        <x14:dataValidation type="list" allowBlank="1" showInputMessage="1" showErrorMessage="1" xr:uid="{C2A7EDE8-0643-4D66-88E7-E49D9F31E24D}">
          <x14:formula1>
            <xm:f>'Liste déroulante'!$A$16:$A$18</xm:f>
          </x14:formula1>
          <xm:sqref>I12:I63 I68:I88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83C0-B3B0-4AED-B179-9540ABB24058}">
  <dimension ref="A1:I27"/>
  <sheetViews>
    <sheetView tabSelected="1" zoomScale="130" zoomScaleNormal="130" workbookViewId="0">
      <selection activeCell="H5" sqref="H5"/>
    </sheetView>
  </sheetViews>
  <sheetFormatPr baseColWidth="10" defaultRowHeight="15.5" x14ac:dyDescent="0.35"/>
  <cols>
    <col min="1" max="1" width="4.54296875" style="219" customWidth="1"/>
    <col min="2" max="2" width="44.1796875" style="220" customWidth="1"/>
    <col min="3" max="5" width="10.81640625" style="220"/>
    <col min="6" max="6" width="26" style="220" customWidth="1"/>
    <col min="7" max="7" width="5.1796875" style="220" customWidth="1"/>
    <col min="8" max="8" width="10.81640625" style="228"/>
    <col min="9" max="9" width="93.453125" style="228" customWidth="1"/>
  </cols>
  <sheetData>
    <row r="1" spans="1:9" ht="21" x14ac:dyDescent="0.35">
      <c r="A1" s="349" t="s">
        <v>110</v>
      </c>
      <c r="B1" s="349"/>
      <c r="C1" s="349"/>
      <c r="D1" s="349"/>
      <c r="E1" s="349"/>
      <c r="F1" s="349"/>
      <c r="G1" s="349"/>
    </row>
    <row r="3" spans="1:9" ht="43" customHeight="1" x14ac:dyDescent="0.35">
      <c r="A3" s="350" t="s">
        <v>111</v>
      </c>
      <c r="B3" s="351"/>
      <c r="C3" s="351"/>
      <c r="D3" s="351"/>
      <c r="E3" s="351"/>
      <c r="F3" s="351"/>
      <c r="G3" s="351"/>
    </row>
    <row r="4" spans="1:9" ht="20" x14ac:dyDescent="0.35">
      <c r="B4" s="221"/>
      <c r="G4" s="222" t="s">
        <v>0</v>
      </c>
      <c r="I4" s="228">
        <v>23</v>
      </c>
    </row>
    <row r="5" spans="1:9" ht="103.5" customHeight="1" x14ac:dyDescent="0.35">
      <c r="A5" s="226" t="s">
        <v>112</v>
      </c>
      <c r="B5" s="352" t="s">
        <v>113</v>
      </c>
      <c r="C5" s="353"/>
      <c r="D5" s="353"/>
      <c r="E5" s="353"/>
      <c r="F5" s="353"/>
      <c r="G5" s="223"/>
    </row>
    <row r="6" spans="1:9" ht="169" customHeight="1" x14ac:dyDescent="0.35">
      <c r="A6" s="227" t="s">
        <v>114</v>
      </c>
      <c r="B6" s="354" t="s">
        <v>153</v>
      </c>
      <c r="C6" s="354"/>
      <c r="D6" s="354"/>
      <c r="E6" s="354"/>
      <c r="F6" s="354"/>
      <c r="G6" s="223"/>
      <c r="I6" s="231"/>
    </row>
    <row r="7" spans="1:9" x14ac:dyDescent="0.35">
      <c r="B7" s="221"/>
    </row>
    <row r="8" spans="1:9" ht="19" customHeight="1" x14ac:dyDescent="0.35">
      <c r="A8" s="230"/>
      <c r="B8" s="355" t="s">
        <v>1</v>
      </c>
      <c r="C8" s="355"/>
      <c r="D8" s="355"/>
      <c r="E8" s="355"/>
      <c r="F8" s="355"/>
      <c r="G8" s="355"/>
    </row>
    <row r="9" spans="1:9" ht="20" x14ac:dyDescent="0.35">
      <c r="B9" s="1"/>
      <c r="C9" s="1"/>
      <c r="D9" s="1"/>
      <c r="E9" s="1"/>
      <c r="G9" s="222" t="s">
        <v>0</v>
      </c>
    </row>
    <row r="10" spans="1:9" x14ac:dyDescent="0.35">
      <c r="A10" s="229" t="s">
        <v>112</v>
      </c>
      <c r="B10" s="348" t="s">
        <v>115</v>
      </c>
      <c r="C10" s="348"/>
      <c r="D10" s="348"/>
      <c r="E10" s="348"/>
      <c r="F10" s="348"/>
      <c r="G10" s="223"/>
    </row>
    <row r="11" spans="1:9" x14ac:dyDescent="0.35">
      <c r="A11" s="229" t="s">
        <v>114</v>
      </c>
      <c r="B11" s="348" t="s">
        <v>116</v>
      </c>
      <c r="C11" s="348"/>
      <c r="D11" s="348"/>
      <c r="E11" s="348"/>
      <c r="F11" s="348"/>
      <c r="G11" s="223"/>
    </row>
    <row r="12" spans="1:9" x14ac:dyDescent="0.35">
      <c r="A12" s="229" t="s">
        <v>117</v>
      </c>
      <c r="B12" s="348" t="s">
        <v>105</v>
      </c>
      <c r="C12" s="348"/>
      <c r="D12" s="348"/>
      <c r="E12" s="348"/>
      <c r="F12" s="348"/>
      <c r="G12" s="223"/>
    </row>
    <row r="13" spans="1:9" x14ac:dyDescent="0.35">
      <c r="A13" s="229" t="s">
        <v>118</v>
      </c>
      <c r="B13" s="348" t="s">
        <v>119</v>
      </c>
      <c r="C13" s="348"/>
      <c r="D13" s="348"/>
      <c r="E13" s="348"/>
      <c r="F13" s="348"/>
      <c r="G13" s="223"/>
    </row>
    <row r="14" spans="1:9" x14ac:dyDescent="0.35">
      <c r="A14" s="229" t="s">
        <v>120</v>
      </c>
      <c r="B14" s="348" t="s">
        <v>124</v>
      </c>
      <c r="C14" s="348"/>
      <c r="D14" s="348"/>
      <c r="E14" s="348"/>
      <c r="F14" s="348"/>
      <c r="G14" s="223"/>
    </row>
    <row r="15" spans="1:9" x14ac:dyDescent="0.35">
      <c r="A15" s="229" t="s">
        <v>121</v>
      </c>
      <c r="B15" s="348" t="s">
        <v>126</v>
      </c>
      <c r="C15" s="348"/>
      <c r="D15" s="348"/>
      <c r="E15" s="348"/>
      <c r="F15" s="348"/>
      <c r="G15" s="224"/>
    </row>
    <row r="16" spans="1:9" x14ac:dyDescent="0.35">
      <c r="A16" s="229" t="s">
        <v>122</v>
      </c>
      <c r="B16" s="348" t="s">
        <v>128</v>
      </c>
      <c r="C16" s="348"/>
      <c r="D16" s="348"/>
      <c r="E16" s="348"/>
      <c r="F16" s="348"/>
      <c r="G16" s="224"/>
    </row>
    <row r="17" spans="1:7" ht="31.5" customHeight="1" x14ac:dyDescent="0.35">
      <c r="A17" s="229" t="s">
        <v>123</v>
      </c>
      <c r="B17" s="348" t="s">
        <v>129</v>
      </c>
      <c r="C17" s="348"/>
      <c r="D17" s="348"/>
      <c r="E17" s="348"/>
      <c r="F17" s="348"/>
      <c r="G17" s="224"/>
    </row>
    <row r="18" spans="1:7" x14ac:dyDescent="0.35">
      <c r="A18" s="229" t="s">
        <v>125</v>
      </c>
      <c r="B18" s="348" t="s">
        <v>130</v>
      </c>
      <c r="C18" s="348"/>
      <c r="D18" s="348"/>
      <c r="E18" s="348"/>
      <c r="F18" s="348"/>
      <c r="G18" s="224"/>
    </row>
    <row r="19" spans="1:7" x14ac:dyDescent="0.35">
      <c r="A19" s="229" t="s">
        <v>127</v>
      </c>
      <c r="B19" s="348" t="s">
        <v>151</v>
      </c>
      <c r="C19" s="348"/>
      <c r="D19" s="348"/>
      <c r="E19" s="348"/>
      <c r="F19" s="348"/>
      <c r="G19" s="224"/>
    </row>
    <row r="20" spans="1:7" x14ac:dyDescent="0.35">
      <c r="A20" s="225"/>
      <c r="B20" s="221"/>
    </row>
    <row r="21" spans="1:7" x14ac:dyDescent="0.35">
      <c r="A21" s="225"/>
      <c r="B21" s="221"/>
    </row>
    <row r="22" spans="1:7" x14ac:dyDescent="0.35">
      <c r="A22" s="225"/>
      <c r="B22" s="221"/>
    </row>
    <row r="23" spans="1:7" x14ac:dyDescent="0.35">
      <c r="A23" s="225"/>
      <c r="B23" s="221"/>
    </row>
    <row r="24" spans="1:7" x14ac:dyDescent="0.35">
      <c r="A24" s="225"/>
      <c r="B24" s="221"/>
    </row>
    <row r="25" spans="1:7" x14ac:dyDescent="0.35">
      <c r="A25" s="225"/>
      <c r="B25" s="221"/>
    </row>
    <row r="26" spans="1:7" x14ac:dyDescent="0.35">
      <c r="A26" s="225"/>
    </row>
    <row r="27" spans="1:7" x14ac:dyDescent="0.35">
      <c r="A27" s="225"/>
    </row>
  </sheetData>
  <mergeCells count="15">
    <mergeCell ref="B10:F10"/>
    <mergeCell ref="A1:G1"/>
    <mergeCell ref="A3:G3"/>
    <mergeCell ref="B5:F5"/>
    <mergeCell ref="B6:F6"/>
    <mergeCell ref="B8:G8"/>
    <mergeCell ref="B18:F18"/>
    <mergeCell ref="B19:F19"/>
    <mergeCell ref="B11:F11"/>
    <mergeCell ref="B12:F12"/>
    <mergeCell ref="B13:F13"/>
    <mergeCell ref="B14:F14"/>
    <mergeCell ref="B15:F15"/>
    <mergeCell ref="B16:F16"/>
    <mergeCell ref="B17:F1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5FDB-2C18-4D34-8C21-CA3D3A32CF7F}">
  <dimension ref="A1:A22"/>
  <sheetViews>
    <sheetView workbookViewId="0">
      <selection activeCell="D19" sqref="D19"/>
    </sheetView>
  </sheetViews>
  <sheetFormatPr baseColWidth="10" defaultRowHeight="14.5" x14ac:dyDescent="0.35"/>
  <cols>
    <col min="1" max="1" width="40.81640625" customWidth="1"/>
  </cols>
  <sheetData>
    <row r="1" spans="1:1" x14ac:dyDescent="0.35">
      <c r="A1" s="101"/>
    </row>
    <row r="2" spans="1:1" x14ac:dyDescent="0.35">
      <c r="A2" s="100" t="s">
        <v>26</v>
      </c>
    </row>
    <row r="3" spans="1:1" x14ac:dyDescent="0.35">
      <c r="A3" s="100" t="s">
        <v>16</v>
      </c>
    </row>
    <row r="4" spans="1:1" x14ac:dyDescent="0.35">
      <c r="A4" s="100" t="s">
        <v>17</v>
      </c>
    </row>
    <row r="5" spans="1:1" x14ac:dyDescent="0.35">
      <c r="A5" s="100" t="s">
        <v>18</v>
      </c>
    </row>
    <row r="6" spans="1:1" x14ac:dyDescent="0.35">
      <c r="A6" s="100" t="s">
        <v>69</v>
      </c>
    </row>
    <row r="7" spans="1:1" x14ac:dyDescent="0.35">
      <c r="A7" s="99"/>
    </row>
    <row r="9" spans="1:1" x14ac:dyDescent="0.35">
      <c r="A9" s="100" t="s">
        <v>66</v>
      </c>
    </row>
    <row r="10" spans="1:1" x14ac:dyDescent="0.35">
      <c r="A10" s="100" t="s">
        <v>67</v>
      </c>
    </row>
    <row r="11" spans="1:1" x14ac:dyDescent="0.35">
      <c r="A11" s="100" t="s">
        <v>12</v>
      </c>
    </row>
    <row r="12" spans="1:1" x14ac:dyDescent="0.35">
      <c r="A12" s="100" t="s">
        <v>13</v>
      </c>
    </row>
    <row r="13" spans="1:1" x14ac:dyDescent="0.35">
      <c r="A13" s="100" t="s">
        <v>14</v>
      </c>
    </row>
    <row r="14" spans="1:1" x14ac:dyDescent="0.35">
      <c r="A14" s="100" t="s">
        <v>68</v>
      </c>
    </row>
    <row r="16" spans="1:1" x14ac:dyDescent="0.35">
      <c r="A16" s="101"/>
    </row>
    <row r="17" spans="1:1" x14ac:dyDescent="0.35">
      <c r="A17" s="102" t="s">
        <v>75</v>
      </c>
    </row>
    <row r="18" spans="1:1" x14ac:dyDescent="0.35">
      <c r="A18" s="102" t="s">
        <v>76</v>
      </c>
    </row>
    <row r="20" spans="1:1" x14ac:dyDescent="0.35">
      <c r="A20" s="101"/>
    </row>
    <row r="21" spans="1:1" x14ac:dyDescent="0.35">
      <c r="A21" s="148">
        <v>0.8</v>
      </c>
    </row>
    <row r="22" spans="1:1" x14ac:dyDescent="0.35">
      <c r="A22" s="148">
        <v>0.6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058E-D16D-4CF0-B9CE-2F87A569FE54}">
  <dimension ref="A1:N52"/>
  <sheetViews>
    <sheetView workbookViewId="0">
      <selection activeCell="E43" sqref="E43"/>
    </sheetView>
  </sheetViews>
  <sheetFormatPr baseColWidth="10" defaultRowHeight="18" x14ac:dyDescent="0.4"/>
  <cols>
    <col min="1" max="1" width="6" style="2" customWidth="1"/>
    <col min="2" max="2" width="43.81640625" style="2" customWidth="1"/>
    <col min="3" max="3" width="5.81640625" style="2" customWidth="1"/>
    <col min="4" max="4" width="2.81640625" style="2" customWidth="1"/>
    <col min="5" max="5" width="15.81640625" style="2" customWidth="1"/>
    <col min="6" max="6" width="4.453125" style="2" customWidth="1"/>
    <col min="7" max="7" width="11" style="3"/>
    <col min="8" max="251" width="11" style="2"/>
    <col min="252" max="252" width="6" style="2" customWidth="1"/>
    <col min="253" max="253" width="43.81640625" style="2" customWidth="1"/>
    <col min="254" max="254" width="6.1796875" style="2" customWidth="1"/>
    <col min="255" max="255" width="14.81640625" style="2" customWidth="1"/>
    <col min="256" max="256" width="4.453125" style="2" customWidth="1"/>
    <col min="257" max="257" width="15.81640625" style="2" customWidth="1"/>
    <col min="258" max="258" width="4.453125" style="2" customWidth="1"/>
    <col min="259" max="259" width="16" style="2" customWidth="1"/>
    <col min="260" max="260" width="4.81640625" style="2" customWidth="1"/>
    <col min="261" max="261" width="16.1796875" style="2" customWidth="1"/>
    <col min="262" max="262" width="4.453125" style="2" customWidth="1"/>
    <col min="263" max="507" width="11" style="2"/>
    <col min="508" max="508" width="6" style="2" customWidth="1"/>
    <col min="509" max="509" width="43.81640625" style="2" customWidth="1"/>
    <col min="510" max="510" width="6.1796875" style="2" customWidth="1"/>
    <col min="511" max="511" width="14.81640625" style="2" customWidth="1"/>
    <col min="512" max="512" width="4.453125" style="2" customWidth="1"/>
    <col min="513" max="513" width="15.81640625" style="2" customWidth="1"/>
    <col min="514" max="514" width="4.453125" style="2" customWidth="1"/>
    <col min="515" max="515" width="16" style="2" customWidth="1"/>
    <col min="516" max="516" width="4.81640625" style="2" customWidth="1"/>
    <col min="517" max="517" width="16.1796875" style="2" customWidth="1"/>
    <col min="518" max="518" width="4.453125" style="2" customWidth="1"/>
    <col min="519" max="763" width="11" style="2"/>
    <col min="764" max="764" width="6" style="2" customWidth="1"/>
    <col min="765" max="765" width="43.81640625" style="2" customWidth="1"/>
    <col min="766" max="766" width="6.1796875" style="2" customWidth="1"/>
    <col min="767" max="767" width="14.81640625" style="2" customWidth="1"/>
    <col min="768" max="768" width="4.453125" style="2" customWidth="1"/>
    <col min="769" max="769" width="15.81640625" style="2" customWidth="1"/>
    <col min="770" max="770" width="4.453125" style="2" customWidth="1"/>
    <col min="771" max="771" width="16" style="2" customWidth="1"/>
    <col min="772" max="772" width="4.81640625" style="2" customWidth="1"/>
    <col min="773" max="773" width="16.1796875" style="2" customWidth="1"/>
    <col min="774" max="774" width="4.453125" style="2" customWidth="1"/>
    <col min="775" max="1019" width="11" style="2"/>
    <col min="1020" max="1020" width="6" style="2" customWidth="1"/>
    <col min="1021" max="1021" width="43.81640625" style="2" customWidth="1"/>
    <col min="1022" max="1022" width="6.1796875" style="2" customWidth="1"/>
    <col min="1023" max="1023" width="14.81640625" style="2" customWidth="1"/>
    <col min="1024" max="1024" width="4.453125" style="2" customWidth="1"/>
    <col min="1025" max="1025" width="15.81640625" style="2" customWidth="1"/>
    <col min="1026" max="1026" width="4.453125" style="2" customWidth="1"/>
    <col min="1027" max="1027" width="16" style="2" customWidth="1"/>
    <col min="1028" max="1028" width="4.81640625" style="2" customWidth="1"/>
    <col min="1029" max="1029" width="16.1796875" style="2" customWidth="1"/>
    <col min="1030" max="1030" width="4.453125" style="2" customWidth="1"/>
    <col min="1031" max="1275" width="11" style="2"/>
    <col min="1276" max="1276" width="6" style="2" customWidth="1"/>
    <col min="1277" max="1277" width="43.81640625" style="2" customWidth="1"/>
    <col min="1278" max="1278" width="6.1796875" style="2" customWidth="1"/>
    <col min="1279" max="1279" width="14.81640625" style="2" customWidth="1"/>
    <col min="1280" max="1280" width="4.453125" style="2" customWidth="1"/>
    <col min="1281" max="1281" width="15.81640625" style="2" customWidth="1"/>
    <col min="1282" max="1282" width="4.453125" style="2" customWidth="1"/>
    <col min="1283" max="1283" width="16" style="2" customWidth="1"/>
    <col min="1284" max="1284" width="4.81640625" style="2" customWidth="1"/>
    <col min="1285" max="1285" width="16.1796875" style="2" customWidth="1"/>
    <col min="1286" max="1286" width="4.453125" style="2" customWidth="1"/>
    <col min="1287" max="1531" width="11" style="2"/>
    <col min="1532" max="1532" width="6" style="2" customWidth="1"/>
    <col min="1533" max="1533" width="43.81640625" style="2" customWidth="1"/>
    <col min="1534" max="1534" width="6.1796875" style="2" customWidth="1"/>
    <col min="1535" max="1535" width="14.81640625" style="2" customWidth="1"/>
    <col min="1536" max="1536" width="4.453125" style="2" customWidth="1"/>
    <col min="1537" max="1537" width="15.81640625" style="2" customWidth="1"/>
    <col min="1538" max="1538" width="4.453125" style="2" customWidth="1"/>
    <col min="1539" max="1539" width="16" style="2" customWidth="1"/>
    <col min="1540" max="1540" width="4.81640625" style="2" customWidth="1"/>
    <col min="1541" max="1541" width="16.1796875" style="2" customWidth="1"/>
    <col min="1542" max="1542" width="4.453125" style="2" customWidth="1"/>
    <col min="1543" max="1787" width="11" style="2"/>
    <col min="1788" max="1788" width="6" style="2" customWidth="1"/>
    <col min="1789" max="1789" width="43.81640625" style="2" customWidth="1"/>
    <col min="1790" max="1790" width="6.1796875" style="2" customWidth="1"/>
    <col min="1791" max="1791" width="14.81640625" style="2" customWidth="1"/>
    <col min="1792" max="1792" width="4.453125" style="2" customWidth="1"/>
    <col min="1793" max="1793" width="15.81640625" style="2" customWidth="1"/>
    <col min="1794" max="1794" width="4.453125" style="2" customWidth="1"/>
    <col min="1795" max="1795" width="16" style="2" customWidth="1"/>
    <col min="1796" max="1796" width="4.81640625" style="2" customWidth="1"/>
    <col min="1797" max="1797" width="16.1796875" style="2" customWidth="1"/>
    <col min="1798" max="1798" width="4.453125" style="2" customWidth="1"/>
    <col min="1799" max="2043" width="11" style="2"/>
    <col min="2044" max="2044" width="6" style="2" customWidth="1"/>
    <col min="2045" max="2045" width="43.81640625" style="2" customWidth="1"/>
    <col min="2046" max="2046" width="6.1796875" style="2" customWidth="1"/>
    <col min="2047" max="2047" width="14.81640625" style="2" customWidth="1"/>
    <col min="2048" max="2048" width="4.453125" style="2" customWidth="1"/>
    <col min="2049" max="2049" width="15.81640625" style="2" customWidth="1"/>
    <col min="2050" max="2050" width="4.453125" style="2" customWidth="1"/>
    <col min="2051" max="2051" width="16" style="2" customWidth="1"/>
    <col min="2052" max="2052" width="4.81640625" style="2" customWidth="1"/>
    <col min="2053" max="2053" width="16.1796875" style="2" customWidth="1"/>
    <col min="2054" max="2054" width="4.453125" style="2" customWidth="1"/>
    <col min="2055" max="2299" width="11" style="2"/>
    <col min="2300" max="2300" width="6" style="2" customWidth="1"/>
    <col min="2301" max="2301" width="43.81640625" style="2" customWidth="1"/>
    <col min="2302" max="2302" width="6.1796875" style="2" customWidth="1"/>
    <col min="2303" max="2303" width="14.81640625" style="2" customWidth="1"/>
    <col min="2304" max="2304" width="4.453125" style="2" customWidth="1"/>
    <col min="2305" max="2305" width="15.81640625" style="2" customWidth="1"/>
    <col min="2306" max="2306" width="4.453125" style="2" customWidth="1"/>
    <col min="2307" max="2307" width="16" style="2" customWidth="1"/>
    <col min="2308" max="2308" width="4.81640625" style="2" customWidth="1"/>
    <col min="2309" max="2309" width="16.1796875" style="2" customWidth="1"/>
    <col min="2310" max="2310" width="4.453125" style="2" customWidth="1"/>
    <col min="2311" max="2555" width="11" style="2"/>
    <col min="2556" max="2556" width="6" style="2" customWidth="1"/>
    <col min="2557" max="2557" width="43.81640625" style="2" customWidth="1"/>
    <col min="2558" max="2558" width="6.1796875" style="2" customWidth="1"/>
    <col min="2559" max="2559" width="14.81640625" style="2" customWidth="1"/>
    <col min="2560" max="2560" width="4.453125" style="2" customWidth="1"/>
    <col min="2561" max="2561" width="15.81640625" style="2" customWidth="1"/>
    <col min="2562" max="2562" width="4.453125" style="2" customWidth="1"/>
    <col min="2563" max="2563" width="16" style="2" customWidth="1"/>
    <col min="2564" max="2564" width="4.81640625" style="2" customWidth="1"/>
    <col min="2565" max="2565" width="16.1796875" style="2" customWidth="1"/>
    <col min="2566" max="2566" width="4.453125" style="2" customWidth="1"/>
    <col min="2567" max="2811" width="11" style="2"/>
    <col min="2812" max="2812" width="6" style="2" customWidth="1"/>
    <col min="2813" max="2813" width="43.81640625" style="2" customWidth="1"/>
    <col min="2814" max="2814" width="6.1796875" style="2" customWidth="1"/>
    <col min="2815" max="2815" width="14.81640625" style="2" customWidth="1"/>
    <col min="2816" max="2816" width="4.453125" style="2" customWidth="1"/>
    <col min="2817" max="2817" width="15.81640625" style="2" customWidth="1"/>
    <col min="2818" max="2818" width="4.453125" style="2" customWidth="1"/>
    <col min="2819" max="2819" width="16" style="2" customWidth="1"/>
    <col min="2820" max="2820" width="4.81640625" style="2" customWidth="1"/>
    <col min="2821" max="2821" width="16.1796875" style="2" customWidth="1"/>
    <col min="2822" max="2822" width="4.453125" style="2" customWidth="1"/>
    <col min="2823" max="3067" width="11" style="2"/>
    <col min="3068" max="3068" width="6" style="2" customWidth="1"/>
    <col min="3069" max="3069" width="43.81640625" style="2" customWidth="1"/>
    <col min="3070" max="3070" width="6.1796875" style="2" customWidth="1"/>
    <col min="3071" max="3071" width="14.81640625" style="2" customWidth="1"/>
    <col min="3072" max="3072" width="4.453125" style="2" customWidth="1"/>
    <col min="3073" max="3073" width="15.81640625" style="2" customWidth="1"/>
    <col min="3074" max="3074" width="4.453125" style="2" customWidth="1"/>
    <col min="3075" max="3075" width="16" style="2" customWidth="1"/>
    <col min="3076" max="3076" width="4.81640625" style="2" customWidth="1"/>
    <col min="3077" max="3077" width="16.1796875" style="2" customWidth="1"/>
    <col min="3078" max="3078" width="4.453125" style="2" customWidth="1"/>
    <col min="3079" max="3323" width="11" style="2"/>
    <col min="3324" max="3324" width="6" style="2" customWidth="1"/>
    <col min="3325" max="3325" width="43.81640625" style="2" customWidth="1"/>
    <col min="3326" max="3326" width="6.1796875" style="2" customWidth="1"/>
    <col min="3327" max="3327" width="14.81640625" style="2" customWidth="1"/>
    <col min="3328" max="3328" width="4.453125" style="2" customWidth="1"/>
    <col min="3329" max="3329" width="15.81640625" style="2" customWidth="1"/>
    <col min="3330" max="3330" width="4.453125" style="2" customWidth="1"/>
    <col min="3331" max="3331" width="16" style="2" customWidth="1"/>
    <col min="3332" max="3332" width="4.81640625" style="2" customWidth="1"/>
    <col min="3333" max="3333" width="16.1796875" style="2" customWidth="1"/>
    <col min="3334" max="3334" width="4.453125" style="2" customWidth="1"/>
    <col min="3335" max="3579" width="11" style="2"/>
    <col min="3580" max="3580" width="6" style="2" customWidth="1"/>
    <col min="3581" max="3581" width="43.81640625" style="2" customWidth="1"/>
    <col min="3582" max="3582" width="6.1796875" style="2" customWidth="1"/>
    <col min="3583" max="3583" width="14.81640625" style="2" customWidth="1"/>
    <col min="3584" max="3584" width="4.453125" style="2" customWidth="1"/>
    <col min="3585" max="3585" width="15.81640625" style="2" customWidth="1"/>
    <col min="3586" max="3586" width="4.453125" style="2" customWidth="1"/>
    <col min="3587" max="3587" width="16" style="2" customWidth="1"/>
    <col min="3588" max="3588" width="4.81640625" style="2" customWidth="1"/>
    <col min="3589" max="3589" width="16.1796875" style="2" customWidth="1"/>
    <col min="3590" max="3590" width="4.453125" style="2" customWidth="1"/>
    <col min="3591" max="3835" width="11" style="2"/>
    <col min="3836" max="3836" width="6" style="2" customWidth="1"/>
    <col min="3837" max="3837" width="43.81640625" style="2" customWidth="1"/>
    <col min="3838" max="3838" width="6.1796875" style="2" customWidth="1"/>
    <col min="3839" max="3839" width="14.81640625" style="2" customWidth="1"/>
    <col min="3840" max="3840" width="4.453125" style="2" customWidth="1"/>
    <col min="3841" max="3841" width="15.81640625" style="2" customWidth="1"/>
    <col min="3842" max="3842" width="4.453125" style="2" customWidth="1"/>
    <col min="3843" max="3843" width="16" style="2" customWidth="1"/>
    <col min="3844" max="3844" width="4.81640625" style="2" customWidth="1"/>
    <col min="3845" max="3845" width="16.1796875" style="2" customWidth="1"/>
    <col min="3846" max="3846" width="4.453125" style="2" customWidth="1"/>
    <col min="3847" max="4091" width="11" style="2"/>
    <col min="4092" max="4092" width="6" style="2" customWidth="1"/>
    <col min="4093" max="4093" width="43.81640625" style="2" customWidth="1"/>
    <col min="4094" max="4094" width="6.1796875" style="2" customWidth="1"/>
    <col min="4095" max="4095" width="14.81640625" style="2" customWidth="1"/>
    <col min="4096" max="4096" width="4.453125" style="2" customWidth="1"/>
    <col min="4097" max="4097" width="15.81640625" style="2" customWidth="1"/>
    <col min="4098" max="4098" width="4.453125" style="2" customWidth="1"/>
    <col min="4099" max="4099" width="16" style="2" customWidth="1"/>
    <col min="4100" max="4100" width="4.81640625" style="2" customWidth="1"/>
    <col min="4101" max="4101" width="16.1796875" style="2" customWidth="1"/>
    <col min="4102" max="4102" width="4.453125" style="2" customWidth="1"/>
    <col min="4103" max="4347" width="11" style="2"/>
    <col min="4348" max="4348" width="6" style="2" customWidth="1"/>
    <col min="4349" max="4349" width="43.81640625" style="2" customWidth="1"/>
    <col min="4350" max="4350" width="6.1796875" style="2" customWidth="1"/>
    <col min="4351" max="4351" width="14.81640625" style="2" customWidth="1"/>
    <col min="4352" max="4352" width="4.453125" style="2" customWidth="1"/>
    <col min="4353" max="4353" width="15.81640625" style="2" customWidth="1"/>
    <col min="4354" max="4354" width="4.453125" style="2" customWidth="1"/>
    <col min="4355" max="4355" width="16" style="2" customWidth="1"/>
    <col min="4356" max="4356" width="4.81640625" style="2" customWidth="1"/>
    <col min="4357" max="4357" width="16.1796875" style="2" customWidth="1"/>
    <col min="4358" max="4358" width="4.453125" style="2" customWidth="1"/>
    <col min="4359" max="4603" width="11" style="2"/>
    <col min="4604" max="4604" width="6" style="2" customWidth="1"/>
    <col min="4605" max="4605" width="43.81640625" style="2" customWidth="1"/>
    <col min="4606" max="4606" width="6.1796875" style="2" customWidth="1"/>
    <col min="4607" max="4607" width="14.81640625" style="2" customWidth="1"/>
    <col min="4608" max="4608" width="4.453125" style="2" customWidth="1"/>
    <col min="4609" max="4609" width="15.81640625" style="2" customWidth="1"/>
    <col min="4610" max="4610" width="4.453125" style="2" customWidth="1"/>
    <col min="4611" max="4611" width="16" style="2" customWidth="1"/>
    <col min="4612" max="4612" width="4.81640625" style="2" customWidth="1"/>
    <col min="4613" max="4613" width="16.1796875" style="2" customWidth="1"/>
    <col min="4614" max="4614" width="4.453125" style="2" customWidth="1"/>
    <col min="4615" max="4859" width="11" style="2"/>
    <col min="4860" max="4860" width="6" style="2" customWidth="1"/>
    <col min="4861" max="4861" width="43.81640625" style="2" customWidth="1"/>
    <col min="4862" max="4862" width="6.1796875" style="2" customWidth="1"/>
    <col min="4863" max="4863" width="14.81640625" style="2" customWidth="1"/>
    <col min="4864" max="4864" width="4.453125" style="2" customWidth="1"/>
    <col min="4865" max="4865" width="15.81640625" style="2" customWidth="1"/>
    <col min="4866" max="4866" width="4.453125" style="2" customWidth="1"/>
    <col min="4867" max="4867" width="16" style="2" customWidth="1"/>
    <col min="4868" max="4868" width="4.81640625" style="2" customWidth="1"/>
    <col min="4869" max="4869" width="16.1796875" style="2" customWidth="1"/>
    <col min="4870" max="4870" width="4.453125" style="2" customWidth="1"/>
    <col min="4871" max="5115" width="11" style="2"/>
    <col min="5116" max="5116" width="6" style="2" customWidth="1"/>
    <col min="5117" max="5117" width="43.81640625" style="2" customWidth="1"/>
    <col min="5118" max="5118" width="6.1796875" style="2" customWidth="1"/>
    <col min="5119" max="5119" width="14.81640625" style="2" customWidth="1"/>
    <col min="5120" max="5120" width="4.453125" style="2" customWidth="1"/>
    <col min="5121" max="5121" width="15.81640625" style="2" customWidth="1"/>
    <col min="5122" max="5122" width="4.453125" style="2" customWidth="1"/>
    <col min="5123" max="5123" width="16" style="2" customWidth="1"/>
    <col min="5124" max="5124" width="4.81640625" style="2" customWidth="1"/>
    <col min="5125" max="5125" width="16.1796875" style="2" customWidth="1"/>
    <col min="5126" max="5126" width="4.453125" style="2" customWidth="1"/>
    <col min="5127" max="5371" width="11" style="2"/>
    <col min="5372" max="5372" width="6" style="2" customWidth="1"/>
    <col min="5373" max="5373" width="43.81640625" style="2" customWidth="1"/>
    <col min="5374" max="5374" width="6.1796875" style="2" customWidth="1"/>
    <col min="5375" max="5375" width="14.81640625" style="2" customWidth="1"/>
    <col min="5376" max="5376" width="4.453125" style="2" customWidth="1"/>
    <col min="5377" max="5377" width="15.81640625" style="2" customWidth="1"/>
    <col min="5378" max="5378" width="4.453125" style="2" customWidth="1"/>
    <col min="5379" max="5379" width="16" style="2" customWidth="1"/>
    <col min="5380" max="5380" width="4.81640625" style="2" customWidth="1"/>
    <col min="5381" max="5381" width="16.1796875" style="2" customWidth="1"/>
    <col min="5382" max="5382" width="4.453125" style="2" customWidth="1"/>
    <col min="5383" max="5627" width="11" style="2"/>
    <col min="5628" max="5628" width="6" style="2" customWidth="1"/>
    <col min="5629" max="5629" width="43.81640625" style="2" customWidth="1"/>
    <col min="5630" max="5630" width="6.1796875" style="2" customWidth="1"/>
    <col min="5631" max="5631" width="14.81640625" style="2" customWidth="1"/>
    <col min="5632" max="5632" width="4.453125" style="2" customWidth="1"/>
    <col min="5633" max="5633" width="15.81640625" style="2" customWidth="1"/>
    <col min="5634" max="5634" width="4.453125" style="2" customWidth="1"/>
    <col min="5635" max="5635" width="16" style="2" customWidth="1"/>
    <col min="5636" max="5636" width="4.81640625" style="2" customWidth="1"/>
    <col min="5637" max="5637" width="16.1796875" style="2" customWidth="1"/>
    <col min="5638" max="5638" width="4.453125" style="2" customWidth="1"/>
    <col min="5639" max="5883" width="11" style="2"/>
    <col min="5884" max="5884" width="6" style="2" customWidth="1"/>
    <col min="5885" max="5885" width="43.81640625" style="2" customWidth="1"/>
    <col min="5886" max="5886" width="6.1796875" style="2" customWidth="1"/>
    <col min="5887" max="5887" width="14.81640625" style="2" customWidth="1"/>
    <col min="5888" max="5888" width="4.453125" style="2" customWidth="1"/>
    <col min="5889" max="5889" width="15.81640625" style="2" customWidth="1"/>
    <col min="5890" max="5890" width="4.453125" style="2" customWidth="1"/>
    <col min="5891" max="5891" width="16" style="2" customWidth="1"/>
    <col min="5892" max="5892" width="4.81640625" style="2" customWidth="1"/>
    <col min="5893" max="5893" width="16.1796875" style="2" customWidth="1"/>
    <col min="5894" max="5894" width="4.453125" style="2" customWidth="1"/>
    <col min="5895" max="6139" width="11" style="2"/>
    <col min="6140" max="6140" width="6" style="2" customWidth="1"/>
    <col min="6141" max="6141" width="43.81640625" style="2" customWidth="1"/>
    <col min="6142" max="6142" width="6.1796875" style="2" customWidth="1"/>
    <col min="6143" max="6143" width="14.81640625" style="2" customWidth="1"/>
    <col min="6144" max="6144" width="4.453125" style="2" customWidth="1"/>
    <col min="6145" max="6145" width="15.81640625" style="2" customWidth="1"/>
    <col min="6146" max="6146" width="4.453125" style="2" customWidth="1"/>
    <col min="6147" max="6147" width="16" style="2" customWidth="1"/>
    <col min="6148" max="6148" width="4.81640625" style="2" customWidth="1"/>
    <col min="6149" max="6149" width="16.1796875" style="2" customWidth="1"/>
    <col min="6150" max="6150" width="4.453125" style="2" customWidth="1"/>
    <col min="6151" max="6395" width="11" style="2"/>
    <col min="6396" max="6396" width="6" style="2" customWidth="1"/>
    <col min="6397" max="6397" width="43.81640625" style="2" customWidth="1"/>
    <col min="6398" max="6398" width="6.1796875" style="2" customWidth="1"/>
    <col min="6399" max="6399" width="14.81640625" style="2" customWidth="1"/>
    <col min="6400" max="6400" width="4.453125" style="2" customWidth="1"/>
    <col min="6401" max="6401" width="15.81640625" style="2" customWidth="1"/>
    <col min="6402" max="6402" width="4.453125" style="2" customWidth="1"/>
    <col min="6403" max="6403" width="16" style="2" customWidth="1"/>
    <col min="6404" max="6404" width="4.81640625" style="2" customWidth="1"/>
    <col min="6405" max="6405" width="16.1796875" style="2" customWidth="1"/>
    <col min="6406" max="6406" width="4.453125" style="2" customWidth="1"/>
    <col min="6407" max="6651" width="11" style="2"/>
    <col min="6652" max="6652" width="6" style="2" customWidth="1"/>
    <col min="6653" max="6653" width="43.81640625" style="2" customWidth="1"/>
    <col min="6654" max="6654" width="6.1796875" style="2" customWidth="1"/>
    <col min="6655" max="6655" width="14.81640625" style="2" customWidth="1"/>
    <col min="6656" max="6656" width="4.453125" style="2" customWidth="1"/>
    <col min="6657" max="6657" width="15.81640625" style="2" customWidth="1"/>
    <col min="6658" max="6658" width="4.453125" style="2" customWidth="1"/>
    <col min="6659" max="6659" width="16" style="2" customWidth="1"/>
    <col min="6660" max="6660" width="4.81640625" style="2" customWidth="1"/>
    <col min="6661" max="6661" width="16.1796875" style="2" customWidth="1"/>
    <col min="6662" max="6662" width="4.453125" style="2" customWidth="1"/>
    <col min="6663" max="6907" width="11" style="2"/>
    <col min="6908" max="6908" width="6" style="2" customWidth="1"/>
    <col min="6909" max="6909" width="43.81640625" style="2" customWidth="1"/>
    <col min="6910" max="6910" width="6.1796875" style="2" customWidth="1"/>
    <col min="6911" max="6911" width="14.81640625" style="2" customWidth="1"/>
    <col min="6912" max="6912" width="4.453125" style="2" customWidth="1"/>
    <col min="6913" max="6913" width="15.81640625" style="2" customWidth="1"/>
    <col min="6914" max="6914" width="4.453125" style="2" customWidth="1"/>
    <col min="6915" max="6915" width="16" style="2" customWidth="1"/>
    <col min="6916" max="6916" width="4.81640625" style="2" customWidth="1"/>
    <col min="6917" max="6917" width="16.1796875" style="2" customWidth="1"/>
    <col min="6918" max="6918" width="4.453125" style="2" customWidth="1"/>
    <col min="6919" max="7163" width="11" style="2"/>
    <col min="7164" max="7164" width="6" style="2" customWidth="1"/>
    <col min="7165" max="7165" width="43.81640625" style="2" customWidth="1"/>
    <col min="7166" max="7166" width="6.1796875" style="2" customWidth="1"/>
    <col min="7167" max="7167" width="14.81640625" style="2" customWidth="1"/>
    <col min="7168" max="7168" width="4.453125" style="2" customWidth="1"/>
    <col min="7169" max="7169" width="15.81640625" style="2" customWidth="1"/>
    <col min="7170" max="7170" width="4.453125" style="2" customWidth="1"/>
    <col min="7171" max="7171" width="16" style="2" customWidth="1"/>
    <col min="7172" max="7172" width="4.81640625" style="2" customWidth="1"/>
    <col min="7173" max="7173" width="16.1796875" style="2" customWidth="1"/>
    <col min="7174" max="7174" width="4.453125" style="2" customWidth="1"/>
    <col min="7175" max="7419" width="11" style="2"/>
    <col min="7420" max="7420" width="6" style="2" customWidth="1"/>
    <col min="7421" max="7421" width="43.81640625" style="2" customWidth="1"/>
    <col min="7422" max="7422" width="6.1796875" style="2" customWidth="1"/>
    <col min="7423" max="7423" width="14.81640625" style="2" customWidth="1"/>
    <col min="7424" max="7424" width="4.453125" style="2" customWidth="1"/>
    <col min="7425" max="7425" width="15.81640625" style="2" customWidth="1"/>
    <col min="7426" max="7426" width="4.453125" style="2" customWidth="1"/>
    <col min="7427" max="7427" width="16" style="2" customWidth="1"/>
    <col min="7428" max="7428" width="4.81640625" style="2" customWidth="1"/>
    <col min="7429" max="7429" width="16.1796875" style="2" customWidth="1"/>
    <col min="7430" max="7430" width="4.453125" style="2" customWidth="1"/>
    <col min="7431" max="7675" width="11" style="2"/>
    <col min="7676" max="7676" width="6" style="2" customWidth="1"/>
    <col min="7677" max="7677" width="43.81640625" style="2" customWidth="1"/>
    <col min="7678" max="7678" width="6.1796875" style="2" customWidth="1"/>
    <col min="7679" max="7679" width="14.81640625" style="2" customWidth="1"/>
    <col min="7680" max="7680" width="4.453125" style="2" customWidth="1"/>
    <col min="7681" max="7681" width="15.81640625" style="2" customWidth="1"/>
    <col min="7682" max="7682" width="4.453125" style="2" customWidth="1"/>
    <col min="7683" max="7683" width="16" style="2" customWidth="1"/>
    <col min="7684" max="7684" width="4.81640625" style="2" customWidth="1"/>
    <col min="7685" max="7685" width="16.1796875" style="2" customWidth="1"/>
    <col min="7686" max="7686" width="4.453125" style="2" customWidth="1"/>
    <col min="7687" max="7931" width="11" style="2"/>
    <col min="7932" max="7932" width="6" style="2" customWidth="1"/>
    <col min="7933" max="7933" width="43.81640625" style="2" customWidth="1"/>
    <col min="7934" max="7934" width="6.1796875" style="2" customWidth="1"/>
    <col min="7935" max="7935" width="14.81640625" style="2" customWidth="1"/>
    <col min="7936" max="7936" width="4.453125" style="2" customWidth="1"/>
    <col min="7937" max="7937" width="15.81640625" style="2" customWidth="1"/>
    <col min="7938" max="7938" width="4.453125" style="2" customWidth="1"/>
    <col min="7939" max="7939" width="16" style="2" customWidth="1"/>
    <col min="7940" max="7940" width="4.81640625" style="2" customWidth="1"/>
    <col min="7941" max="7941" width="16.1796875" style="2" customWidth="1"/>
    <col min="7942" max="7942" width="4.453125" style="2" customWidth="1"/>
    <col min="7943" max="8187" width="11" style="2"/>
    <col min="8188" max="8188" width="6" style="2" customWidth="1"/>
    <col min="8189" max="8189" width="43.81640625" style="2" customWidth="1"/>
    <col min="8190" max="8190" width="6.1796875" style="2" customWidth="1"/>
    <col min="8191" max="8191" width="14.81640625" style="2" customWidth="1"/>
    <col min="8192" max="8192" width="4.453125" style="2" customWidth="1"/>
    <col min="8193" max="8193" width="15.81640625" style="2" customWidth="1"/>
    <col min="8194" max="8194" width="4.453125" style="2" customWidth="1"/>
    <col min="8195" max="8195" width="16" style="2" customWidth="1"/>
    <col min="8196" max="8196" width="4.81640625" style="2" customWidth="1"/>
    <col min="8197" max="8197" width="16.1796875" style="2" customWidth="1"/>
    <col min="8198" max="8198" width="4.453125" style="2" customWidth="1"/>
    <col min="8199" max="8443" width="11" style="2"/>
    <col min="8444" max="8444" width="6" style="2" customWidth="1"/>
    <col min="8445" max="8445" width="43.81640625" style="2" customWidth="1"/>
    <col min="8446" max="8446" width="6.1796875" style="2" customWidth="1"/>
    <col min="8447" max="8447" width="14.81640625" style="2" customWidth="1"/>
    <col min="8448" max="8448" width="4.453125" style="2" customWidth="1"/>
    <col min="8449" max="8449" width="15.81640625" style="2" customWidth="1"/>
    <col min="8450" max="8450" width="4.453125" style="2" customWidth="1"/>
    <col min="8451" max="8451" width="16" style="2" customWidth="1"/>
    <col min="8452" max="8452" width="4.81640625" style="2" customWidth="1"/>
    <col min="8453" max="8453" width="16.1796875" style="2" customWidth="1"/>
    <col min="8454" max="8454" width="4.453125" style="2" customWidth="1"/>
    <col min="8455" max="8699" width="11" style="2"/>
    <col min="8700" max="8700" width="6" style="2" customWidth="1"/>
    <col min="8701" max="8701" width="43.81640625" style="2" customWidth="1"/>
    <col min="8702" max="8702" width="6.1796875" style="2" customWidth="1"/>
    <col min="8703" max="8703" width="14.81640625" style="2" customWidth="1"/>
    <col min="8704" max="8704" width="4.453125" style="2" customWidth="1"/>
    <col min="8705" max="8705" width="15.81640625" style="2" customWidth="1"/>
    <col min="8706" max="8706" width="4.453125" style="2" customWidth="1"/>
    <col min="8707" max="8707" width="16" style="2" customWidth="1"/>
    <col min="8708" max="8708" width="4.81640625" style="2" customWidth="1"/>
    <col min="8709" max="8709" width="16.1796875" style="2" customWidth="1"/>
    <col min="8710" max="8710" width="4.453125" style="2" customWidth="1"/>
    <col min="8711" max="8955" width="11" style="2"/>
    <col min="8956" max="8956" width="6" style="2" customWidth="1"/>
    <col min="8957" max="8957" width="43.81640625" style="2" customWidth="1"/>
    <col min="8958" max="8958" width="6.1796875" style="2" customWidth="1"/>
    <col min="8959" max="8959" width="14.81640625" style="2" customWidth="1"/>
    <col min="8960" max="8960" width="4.453125" style="2" customWidth="1"/>
    <col min="8961" max="8961" width="15.81640625" style="2" customWidth="1"/>
    <col min="8962" max="8962" width="4.453125" style="2" customWidth="1"/>
    <col min="8963" max="8963" width="16" style="2" customWidth="1"/>
    <col min="8964" max="8964" width="4.81640625" style="2" customWidth="1"/>
    <col min="8965" max="8965" width="16.1796875" style="2" customWidth="1"/>
    <col min="8966" max="8966" width="4.453125" style="2" customWidth="1"/>
    <col min="8967" max="9211" width="11" style="2"/>
    <col min="9212" max="9212" width="6" style="2" customWidth="1"/>
    <col min="9213" max="9213" width="43.81640625" style="2" customWidth="1"/>
    <col min="9214" max="9214" width="6.1796875" style="2" customWidth="1"/>
    <col min="9215" max="9215" width="14.81640625" style="2" customWidth="1"/>
    <col min="9216" max="9216" width="4.453125" style="2" customWidth="1"/>
    <col min="9217" max="9217" width="15.81640625" style="2" customWidth="1"/>
    <col min="9218" max="9218" width="4.453125" style="2" customWidth="1"/>
    <col min="9219" max="9219" width="16" style="2" customWidth="1"/>
    <col min="9220" max="9220" width="4.81640625" style="2" customWidth="1"/>
    <col min="9221" max="9221" width="16.1796875" style="2" customWidth="1"/>
    <col min="9222" max="9222" width="4.453125" style="2" customWidth="1"/>
    <col min="9223" max="9467" width="11" style="2"/>
    <col min="9468" max="9468" width="6" style="2" customWidth="1"/>
    <col min="9469" max="9469" width="43.81640625" style="2" customWidth="1"/>
    <col min="9470" max="9470" width="6.1796875" style="2" customWidth="1"/>
    <col min="9471" max="9471" width="14.81640625" style="2" customWidth="1"/>
    <col min="9472" max="9472" width="4.453125" style="2" customWidth="1"/>
    <col min="9473" max="9473" width="15.81640625" style="2" customWidth="1"/>
    <col min="9474" max="9474" width="4.453125" style="2" customWidth="1"/>
    <col min="9475" max="9475" width="16" style="2" customWidth="1"/>
    <col min="9476" max="9476" width="4.81640625" style="2" customWidth="1"/>
    <col min="9477" max="9477" width="16.1796875" style="2" customWidth="1"/>
    <col min="9478" max="9478" width="4.453125" style="2" customWidth="1"/>
    <col min="9479" max="9723" width="11" style="2"/>
    <col min="9724" max="9724" width="6" style="2" customWidth="1"/>
    <col min="9725" max="9725" width="43.81640625" style="2" customWidth="1"/>
    <col min="9726" max="9726" width="6.1796875" style="2" customWidth="1"/>
    <col min="9727" max="9727" width="14.81640625" style="2" customWidth="1"/>
    <col min="9728" max="9728" width="4.453125" style="2" customWidth="1"/>
    <col min="9729" max="9729" width="15.81640625" style="2" customWidth="1"/>
    <col min="9730" max="9730" width="4.453125" style="2" customWidth="1"/>
    <col min="9731" max="9731" width="16" style="2" customWidth="1"/>
    <col min="9732" max="9732" width="4.81640625" style="2" customWidth="1"/>
    <col min="9733" max="9733" width="16.1796875" style="2" customWidth="1"/>
    <col min="9734" max="9734" width="4.453125" style="2" customWidth="1"/>
    <col min="9735" max="9979" width="11" style="2"/>
    <col min="9980" max="9980" width="6" style="2" customWidth="1"/>
    <col min="9981" max="9981" width="43.81640625" style="2" customWidth="1"/>
    <col min="9982" max="9982" width="6.1796875" style="2" customWidth="1"/>
    <col min="9983" max="9983" width="14.81640625" style="2" customWidth="1"/>
    <col min="9984" max="9984" width="4.453125" style="2" customWidth="1"/>
    <col min="9985" max="9985" width="15.81640625" style="2" customWidth="1"/>
    <col min="9986" max="9986" width="4.453125" style="2" customWidth="1"/>
    <col min="9987" max="9987" width="16" style="2" customWidth="1"/>
    <col min="9988" max="9988" width="4.81640625" style="2" customWidth="1"/>
    <col min="9989" max="9989" width="16.1796875" style="2" customWidth="1"/>
    <col min="9990" max="9990" width="4.453125" style="2" customWidth="1"/>
    <col min="9991" max="10235" width="11" style="2"/>
    <col min="10236" max="10236" width="6" style="2" customWidth="1"/>
    <col min="10237" max="10237" width="43.81640625" style="2" customWidth="1"/>
    <col min="10238" max="10238" width="6.1796875" style="2" customWidth="1"/>
    <col min="10239" max="10239" width="14.81640625" style="2" customWidth="1"/>
    <col min="10240" max="10240" width="4.453125" style="2" customWidth="1"/>
    <col min="10241" max="10241" width="15.81640625" style="2" customWidth="1"/>
    <col min="10242" max="10242" width="4.453125" style="2" customWidth="1"/>
    <col min="10243" max="10243" width="16" style="2" customWidth="1"/>
    <col min="10244" max="10244" width="4.81640625" style="2" customWidth="1"/>
    <col min="10245" max="10245" width="16.1796875" style="2" customWidth="1"/>
    <col min="10246" max="10246" width="4.453125" style="2" customWidth="1"/>
    <col min="10247" max="10491" width="11" style="2"/>
    <col min="10492" max="10492" width="6" style="2" customWidth="1"/>
    <col min="10493" max="10493" width="43.81640625" style="2" customWidth="1"/>
    <col min="10494" max="10494" width="6.1796875" style="2" customWidth="1"/>
    <col min="10495" max="10495" width="14.81640625" style="2" customWidth="1"/>
    <col min="10496" max="10496" width="4.453125" style="2" customWidth="1"/>
    <col min="10497" max="10497" width="15.81640625" style="2" customWidth="1"/>
    <col min="10498" max="10498" width="4.453125" style="2" customWidth="1"/>
    <col min="10499" max="10499" width="16" style="2" customWidth="1"/>
    <col min="10500" max="10500" width="4.81640625" style="2" customWidth="1"/>
    <col min="10501" max="10501" width="16.1796875" style="2" customWidth="1"/>
    <col min="10502" max="10502" width="4.453125" style="2" customWidth="1"/>
    <col min="10503" max="10747" width="11" style="2"/>
    <col min="10748" max="10748" width="6" style="2" customWidth="1"/>
    <col min="10749" max="10749" width="43.81640625" style="2" customWidth="1"/>
    <col min="10750" max="10750" width="6.1796875" style="2" customWidth="1"/>
    <col min="10751" max="10751" width="14.81640625" style="2" customWidth="1"/>
    <col min="10752" max="10752" width="4.453125" style="2" customWidth="1"/>
    <col min="10753" max="10753" width="15.81640625" style="2" customWidth="1"/>
    <col min="10754" max="10754" width="4.453125" style="2" customWidth="1"/>
    <col min="10755" max="10755" width="16" style="2" customWidth="1"/>
    <col min="10756" max="10756" width="4.81640625" style="2" customWidth="1"/>
    <col min="10757" max="10757" width="16.1796875" style="2" customWidth="1"/>
    <col min="10758" max="10758" width="4.453125" style="2" customWidth="1"/>
    <col min="10759" max="11003" width="11" style="2"/>
    <col min="11004" max="11004" width="6" style="2" customWidth="1"/>
    <col min="11005" max="11005" width="43.81640625" style="2" customWidth="1"/>
    <col min="11006" max="11006" width="6.1796875" style="2" customWidth="1"/>
    <col min="11007" max="11007" width="14.81640625" style="2" customWidth="1"/>
    <col min="11008" max="11008" width="4.453125" style="2" customWidth="1"/>
    <col min="11009" max="11009" width="15.81640625" style="2" customWidth="1"/>
    <col min="11010" max="11010" width="4.453125" style="2" customWidth="1"/>
    <col min="11011" max="11011" width="16" style="2" customWidth="1"/>
    <col min="11012" max="11012" width="4.81640625" style="2" customWidth="1"/>
    <col min="11013" max="11013" width="16.1796875" style="2" customWidth="1"/>
    <col min="11014" max="11014" width="4.453125" style="2" customWidth="1"/>
    <col min="11015" max="11259" width="11" style="2"/>
    <col min="11260" max="11260" width="6" style="2" customWidth="1"/>
    <col min="11261" max="11261" width="43.81640625" style="2" customWidth="1"/>
    <col min="11262" max="11262" width="6.1796875" style="2" customWidth="1"/>
    <col min="11263" max="11263" width="14.81640625" style="2" customWidth="1"/>
    <col min="11264" max="11264" width="4.453125" style="2" customWidth="1"/>
    <col min="11265" max="11265" width="15.81640625" style="2" customWidth="1"/>
    <col min="11266" max="11266" width="4.453125" style="2" customWidth="1"/>
    <col min="11267" max="11267" width="16" style="2" customWidth="1"/>
    <col min="11268" max="11268" width="4.81640625" style="2" customWidth="1"/>
    <col min="11269" max="11269" width="16.1796875" style="2" customWidth="1"/>
    <col min="11270" max="11270" width="4.453125" style="2" customWidth="1"/>
    <col min="11271" max="11515" width="11" style="2"/>
    <col min="11516" max="11516" width="6" style="2" customWidth="1"/>
    <col min="11517" max="11517" width="43.81640625" style="2" customWidth="1"/>
    <col min="11518" max="11518" width="6.1796875" style="2" customWidth="1"/>
    <col min="11519" max="11519" width="14.81640625" style="2" customWidth="1"/>
    <col min="11520" max="11520" width="4.453125" style="2" customWidth="1"/>
    <col min="11521" max="11521" width="15.81640625" style="2" customWidth="1"/>
    <col min="11522" max="11522" width="4.453125" style="2" customWidth="1"/>
    <col min="11523" max="11523" width="16" style="2" customWidth="1"/>
    <col min="11524" max="11524" width="4.81640625" style="2" customWidth="1"/>
    <col min="11525" max="11525" width="16.1796875" style="2" customWidth="1"/>
    <col min="11526" max="11526" width="4.453125" style="2" customWidth="1"/>
    <col min="11527" max="11771" width="11" style="2"/>
    <col min="11772" max="11772" width="6" style="2" customWidth="1"/>
    <col min="11773" max="11773" width="43.81640625" style="2" customWidth="1"/>
    <col min="11774" max="11774" width="6.1796875" style="2" customWidth="1"/>
    <col min="11775" max="11775" width="14.81640625" style="2" customWidth="1"/>
    <col min="11776" max="11776" width="4.453125" style="2" customWidth="1"/>
    <col min="11777" max="11777" width="15.81640625" style="2" customWidth="1"/>
    <col min="11778" max="11778" width="4.453125" style="2" customWidth="1"/>
    <col min="11779" max="11779" width="16" style="2" customWidth="1"/>
    <col min="11780" max="11780" width="4.81640625" style="2" customWidth="1"/>
    <col min="11781" max="11781" width="16.1796875" style="2" customWidth="1"/>
    <col min="11782" max="11782" width="4.453125" style="2" customWidth="1"/>
    <col min="11783" max="12027" width="11" style="2"/>
    <col min="12028" max="12028" width="6" style="2" customWidth="1"/>
    <col min="12029" max="12029" width="43.81640625" style="2" customWidth="1"/>
    <col min="12030" max="12030" width="6.1796875" style="2" customWidth="1"/>
    <col min="12031" max="12031" width="14.81640625" style="2" customWidth="1"/>
    <col min="12032" max="12032" width="4.453125" style="2" customWidth="1"/>
    <col min="12033" max="12033" width="15.81640625" style="2" customWidth="1"/>
    <col min="12034" max="12034" width="4.453125" style="2" customWidth="1"/>
    <col min="12035" max="12035" width="16" style="2" customWidth="1"/>
    <col min="12036" max="12036" width="4.81640625" style="2" customWidth="1"/>
    <col min="12037" max="12037" width="16.1796875" style="2" customWidth="1"/>
    <col min="12038" max="12038" width="4.453125" style="2" customWidth="1"/>
    <col min="12039" max="12283" width="11" style="2"/>
    <col min="12284" max="12284" width="6" style="2" customWidth="1"/>
    <col min="12285" max="12285" width="43.81640625" style="2" customWidth="1"/>
    <col min="12286" max="12286" width="6.1796875" style="2" customWidth="1"/>
    <col min="12287" max="12287" width="14.81640625" style="2" customWidth="1"/>
    <col min="12288" max="12288" width="4.453125" style="2" customWidth="1"/>
    <col min="12289" max="12289" width="15.81640625" style="2" customWidth="1"/>
    <col min="12290" max="12290" width="4.453125" style="2" customWidth="1"/>
    <col min="12291" max="12291" width="16" style="2" customWidth="1"/>
    <col min="12292" max="12292" width="4.81640625" style="2" customWidth="1"/>
    <col min="12293" max="12293" width="16.1796875" style="2" customWidth="1"/>
    <col min="12294" max="12294" width="4.453125" style="2" customWidth="1"/>
    <col min="12295" max="12539" width="11" style="2"/>
    <col min="12540" max="12540" width="6" style="2" customWidth="1"/>
    <col min="12541" max="12541" width="43.81640625" style="2" customWidth="1"/>
    <col min="12542" max="12542" width="6.1796875" style="2" customWidth="1"/>
    <col min="12543" max="12543" width="14.81640625" style="2" customWidth="1"/>
    <col min="12544" max="12544" width="4.453125" style="2" customWidth="1"/>
    <col min="12545" max="12545" width="15.81640625" style="2" customWidth="1"/>
    <col min="12546" max="12546" width="4.453125" style="2" customWidth="1"/>
    <col min="12547" max="12547" width="16" style="2" customWidth="1"/>
    <col min="12548" max="12548" width="4.81640625" style="2" customWidth="1"/>
    <col min="12549" max="12549" width="16.1796875" style="2" customWidth="1"/>
    <col min="12550" max="12550" width="4.453125" style="2" customWidth="1"/>
    <col min="12551" max="12795" width="11" style="2"/>
    <col min="12796" max="12796" width="6" style="2" customWidth="1"/>
    <col min="12797" max="12797" width="43.81640625" style="2" customWidth="1"/>
    <col min="12798" max="12798" width="6.1796875" style="2" customWidth="1"/>
    <col min="12799" max="12799" width="14.81640625" style="2" customWidth="1"/>
    <col min="12800" max="12800" width="4.453125" style="2" customWidth="1"/>
    <col min="12801" max="12801" width="15.81640625" style="2" customWidth="1"/>
    <col min="12802" max="12802" width="4.453125" style="2" customWidth="1"/>
    <col min="12803" max="12803" width="16" style="2" customWidth="1"/>
    <col min="12804" max="12804" width="4.81640625" style="2" customWidth="1"/>
    <col min="12805" max="12805" width="16.1796875" style="2" customWidth="1"/>
    <col min="12806" max="12806" width="4.453125" style="2" customWidth="1"/>
    <col min="12807" max="13051" width="11" style="2"/>
    <col min="13052" max="13052" width="6" style="2" customWidth="1"/>
    <col min="13053" max="13053" width="43.81640625" style="2" customWidth="1"/>
    <col min="13054" max="13054" width="6.1796875" style="2" customWidth="1"/>
    <col min="13055" max="13055" width="14.81640625" style="2" customWidth="1"/>
    <col min="13056" max="13056" width="4.453125" style="2" customWidth="1"/>
    <col min="13057" max="13057" width="15.81640625" style="2" customWidth="1"/>
    <col min="13058" max="13058" width="4.453125" style="2" customWidth="1"/>
    <col min="13059" max="13059" width="16" style="2" customWidth="1"/>
    <col min="13060" max="13060" width="4.81640625" style="2" customWidth="1"/>
    <col min="13061" max="13061" width="16.1796875" style="2" customWidth="1"/>
    <col min="13062" max="13062" width="4.453125" style="2" customWidth="1"/>
    <col min="13063" max="13307" width="11" style="2"/>
    <col min="13308" max="13308" width="6" style="2" customWidth="1"/>
    <col min="13309" max="13309" width="43.81640625" style="2" customWidth="1"/>
    <col min="13310" max="13310" width="6.1796875" style="2" customWidth="1"/>
    <col min="13311" max="13311" width="14.81640625" style="2" customWidth="1"/>
    <col min="13312" max="13312" width="4.453125" style="2" customWidth="1"/>
    <col min="13313" max="13313" width="15.81640625" style="2" customWidth="1"/>
    <col min="13314" max="13314" width="4.453125" style="2" customWidth="1"/>
    <col min="13315" max="13315" width="16" style="2" customWidth="1"/>
    <col min="13316" max="13316" width="4.81640625" style="2" customWidth="1"/>
    <col min="13317" max="13317" width="16.1796875" style="2" customWidth="1"/>
    <col min="13318" max="13318" width="4.453125" style="2" customWidth="1"/>
    <col min="13319" max="13563" width="11" style="2"/>
    <col min="13564" max="13564" width="6" style="2" customWidth="1"/>
    <col min="13565" max="13565" width="43.81640625" style="2" customWidth="1"/>
    <col min="13566" max="13566" width="6.1796875" style="2" customWidth="1"/>
    <col min="13567" max="13567" width="14.81640625" style="2" customWidth="1"/>
    <col min="13568" max="13568" width="4.453125" style="2" customWidth="1"/>
    <col min="13569" max="13569" width="15.81640625" style="2" customWidth="1"/>
    <col min="13570" max="13570" width="4.453125" style="2" customWidth="1"/>
    <col min="13571" max="13571" width="16" style="2" customWidth="1"/>
    <col min="13572" max="13572" width="4.81640625" style="2" customWidth="1"/>
    <col min="13573" max="13573" width="16.1796875" style="2" customWidth="1"/>
    <col min="13574" max="13574" width="4.453125" style="2" customWidth="1"/>
    <col min="13575" max="13819" width="11" style="2"/>
    <col min="13820" max="13820" width="6" style="2" customWidth="1"/>
    <col min="13821" max="13821" width="43.81640625" style="2" customWidth="1"/>
    <col min="13822" max="13822" width="6.1796875" style="2" customWidth="1"/>
    <col min="13823" max="13823" width="14.81640625" style="2" customWidth="1"/>
    <col min="13824" max="13824" width="4.453125" style="2" customWidth="1"/>
    <col min="13825" max="13825" width="15.81640625" style="2" customWidth="1"/>
    <col min="13826" max="13826" width="4.453125" style="2" customWidth="1"/>
    <col min="13827" max="13827" width="16" style="2" customWidth="1"/>
    <col min="13828" max="13828" width="4.81640625" style="2" customWidth="1"/>
    <col min="13829" max="13829" width="16.1796875" style="2" customWidth="1"/>
    <col min="13830" max="13830" width="4.453125" style="2" customWidth="1"/>
    <col min="13831" max="14075" width="11" style="2"/>
    <col min="14076" max="14076" width="6" style="2" customWidth="1"/>
    <col min="14077" max="14077" width="43.81640625" style="2" customWidth="1"/>
    <col min="14078" max="14078" width="6.1796875" style="2" customWidth="1"/>
    <col min="14079" max="14079" width="14.81640625" style="2" customWidth="1"/>
    <col min="14080" max="14080" width="4.453125" style="2" customWidth="1"/>
    <col min="14081" max="14081" width="15.81640625" style="2" customWidth="1"/>
    <col min="14082" max="14082" width="4.453125" style="2" customWidth="1"/>
    <col min="14083" max="14083" width="16" style="2" customWidth="1"/>
    <col min="14084" max="14084" width="4.81640625" style="2" customWidth="1"/>
    <col min="14085" max="14085" width="16.1796875" style="2" customWidth="1"/>
    <col min="14086" max="14086" width="4.453125" style="2" customWidth="1"/>
    <col min="14087" max="14331" width="11" style="2"/>
    <col min="14332" max="14332" width="6" style="2" customWidth="1"/>
    <col min="14333" max="14333" width="43.81640625" style="2" customWidth="1"/>
    <col min="14334" max="14334" width="6.1796875" style="2" customWidth="1"/>
    <col min="14335" max="14335" width="14.81640625" style="2" customWidth="1"/>
    <col min="14336" max="14336" width="4.453125" style="2" customWidth="1"/>
    <col min="14337" max="14337" width="15.81640625" style="2" customWidth="1"/>
    <col min="14338" max="14338" width="4.453125" style="2" customWidth="1"/>
    <col min="14339" max="14339" width="16" style="2" customWidth="1"/>
    <col min="14340" max="14340" width="4.81640625" style="2" customWidth="1"/>
    <col min="14341" max="14341" width="16.1796875" style="2" customWidth="1"/>
    <col min="14342" max="14342" width="4.453125" style="2" customWidth="1"/>
    <col min="14343" max="14587" width="11" style="2"/>
    <col min="14588" max="14588" width="6" style="2" customWidth="1"/>
    <col min="14589" max="14589" width="43.81640625" style="2" customWidth="1"/>
    <col min="14590" max="14590" width="6.1796875" style="2" customWidth="1"/>
    <col min="14591" max="14591" width="14.81640625" style="2" customWidth="1"/>
    <col min="14592" max="14592" width="4.453125" style="2" customWidth="1"/>
    <col min="14593" max="14593" width="15.81640625" style="2" customWidth="1"/>
    <col min="14594" max="14594" width="4.453125" style="2" customWidth="1"/>
    <col min="14595" max="14595" width="16" style="2" customWidth="1"/>
    <col min="14596" max="14596" width="4.81640625" style="2" customWidth="1"/>
    <col min="14597" max="14597" width="16.1796875" style="2" customWidth="1"/>
    <col min="14598" max="14598" width="4.453125" style="2" customWidth="1"/>
    <col min="14599" max="14843" width="11" style="2"/>
    <col min="14844" max="14844" width="6" style="2" customWidth="1"/>
    <col min="14845" max="14845" width="43.81640625" style="2" customWidth="1"/>
    <col min="14846" max="14846" width="6.1796875" style="2" customWidth="1"/>
    <col min="14847" max="14847" width="14.81640625" style="2" customWidth="1"/>
    <col min="14848" max="14848" width="4.453125" style="2" customWidth="1"/>
    <col min="14849" max="14849" width="15.81640625" style="2" customWidth="1"/>
    <col min="14850" max="14850" width="4.453125" style="2" customWidth="1"/>
    <col min="14851" max="14851" width="16" style="2" customWidth="1"/>
    <col min="14852" max="14852" width="4.81640625" style="2" customWidth="1"/>
    <col min="14853" max="14853" width="16.1796875" style="2" customWidth="1"/>
    <col min="14854" max="14854" width="4.453125" style="2" customWidth="1"/>
    <col min="14855" max="15099" width="11" style="2"/>
    <col min="15100" max="15100" width="6" style="2" customWidth="1"/>
    <col min="15101" max="15101" width="43.81640625" style="2" customWidth="1"/>
    <col min="15102" max="15102" width="6.1796875" style="2" customWidth="1"/>
    <col min="15103" max="15103" width="14.81640625" style="2" customWidth="1"/>
    <col min="15104" max="15104" width="4.453125" style="2" customWidth="1"/>
    <col min="15105" max="15105" width="15.81640625" style="2" customWidth="1"/>
    <col min="15106" max="15106" width="4.453125" style="2" customWidth="1"/>
    <col min="15107" max="15107" width="16" style="2" customWidth="1"/>
    <col min="15108" max="15108" width="4.81640625" style="2" customWidth="1"/>
    <col min="15109" max="15109" width="16.1796875" style="2" customWidth="1"/>
    <col min="15110" max="15110" width="4.453125" style="2" customWidth="1"/>
    <col min="15111" max="15355" width="11" style="2"/>
    <col min="15356" max="15356" width="6" style="2" customWidth="1"/>
    <col min="15357" max="15357" width="43.81640625" style="2" customWidth="1"/>
    <col min="15358" max="15358" width="6.1796875" style="2" customWidth="1"/>
    <col min="15359" max="15359" width="14.81640625" style="2" customWidth="1"/>
    <col min="15360" max="15360" width="4.453125" style="2" customWidth="1"/>
    <col min="15361" max="15361" width="15.81640625" style="2" customWidth="1"/>
    <col min="15362" max="15362" width="4.453125" style="2" customWidth="1"/>
    <col min="15363" max="15363" width="16" style="2" customWidth="1"/>
    <col min="15364" max="15364" width="4.81640625" style="2" customWidth="1"/>
    <col min="15365" max="15365" width="16.1796875" style="2" customWidth="1"/>
    <col min="15366" max="15366" width="4.453125" style="2" customWidth="1"/>
    <col min="15367" max="15611" width="11" style="2"/>
    <col min="15612" max="15612" width="6" style="2" customWidth="1"/>
    <col min="15613" max="15613" width="43.81640625" style="2" customWidth="1"/>
    <col min="15614" max="15614" width="6.1796875" style="2" customWidth="1"/>
    <col min="15615" max="15615" width="14.81640625" style="2" customWidth="1"/>
    <col min="15616" max="15616" width="4.453125" style="2" customWidth="1"/>
    <col min="15617" max="15617" width="15.81640625" style="2" customWidth="1"/>
    <col min="15618" max="15618" width="4.453125" style="2" customWidth="1"/>
    <col min="15619" max="15619" width="16" style="2" customWidth="1"/>
    <col min="15620" max="15620" width="4.81640625" style="2" customWidth="1"/>
    <col min="15621" max="15621" width="16.1796875" style="2" customWidth="1"/>
    <col min="15622" max="15622" width="4.453125" style="2" customWidth="1"/>
    <col min="15623" max="15867" width="11" style="2"/>
    <col min="15868" max="15868" width="6" style="2" customWidth="1"/>
    <col min="15869" max="15869" width="43.81640625" style="2" customWidth="1"/>
    <col min="15870" max="15870" width="6.1796875" style="2" customWidth="1"/>
    <col min="15871" max="15871" width="14.81640625" style="2" customWidth="1"/>
    <col min="15872" max="15872" width="4.453125" style="2" customWidth="1"/>
    <col min="15873" max="15873" width="15.81640625" style="2" customWidth="1"/>
    <col min="15874" max="15874" width="4.453125" style="2" customWidth="1"/>
    <col min="15875" max="15875" width="16" style="2" customWidth="1"/>
    <col min="15876" max="15876" width="4.81640625" style="2" customWidth="1"/>
    <col min="15877" max="15877" width="16.1796875" style="2" customWidth="1"/>
    <col min="15878" max="15878" width="4.453125" style="2" customWidth="1"/>
    <col min="15879" max="16123" width="11" style="2"/>
    <col min="16124" max="16124" width="6" style="2" customWidth="1"/>
    <col min="16125" max="16125" width="43.81640625" style="2" customWidth="1"/>
    <col min="16126" max="16126" width="6.1796875" style="2" customWidth="1"/>
    <col min="16127" max="16127" width="14.81640625" style="2" customWidth="1"/>
    <col min="16128" max="16128" width="4.453125" style="2" customWidth="1"/>
    <col min="16129" max="16129" width="15.81640625" style="2" customWidth="1"/>
    <col min="16130" max="16130" width="4.453125" style="2" customWidth="1"/>
    <col min="16131" max="16131" width="16" style="2" customWidth="1"/>
    <col min="16132" max="16132" width="4.81640625" style="2" customWidth="1"/>
    <col min="16133" max="16133" width="16.1796875" style="2" customWidth="1"/>
    <col min="16134" max="16134" width="4.453125" style="2" customWidth="1"/>
    <col min="16135" max="16384" width="11" style="2"/>
  </cols>
  <sheetData>
    <row r="1" spans="1:9" ht="78.75" customHeight="1" x14ac:dyDescent="0.4">
      <c r="A1" s="361" t="s">
        <v>10</v>
      </c>
      <c r="B1" s="361"/>
      <c r="C1" s="6"/>
      <c r="D1" s="6"/>
      <c r="E1" s="7" t="s">
        <v>25</v>
      </c>
    </row>
    <row r="2" spans="1:9" ht="10.5" customHeight="1" x14ac:dyDescent="0.4">
      <c r="G2" s="5"/>
    </row>
    <row r="3" spans="1:9" x14ac:dyDescent="0.4">
      <c r="A3" s="356" t="s">
        <v>11</v>
      </c>
      <c r="B3" s="357"/>
      <c r="C3" s="357"/>
      <c r="D3" s="357"/>
      <c r="E3" s="358"/>
      <c r="G3" s="5"/>
    </row>
    <row r="4" spans="1:9" ht="7.5" customHeight="1" x14ac:dyDescent="0.4">
      <c r="G4" s="5"/>
    </row>
    <row r="5" spans="1:9" ht="16.5" customHeight="1" x14ac:dyDescent="0.4">
      <c r="A5" s="31" t="s">
        <v>2</v>
      </c>
      <c r="B5" s="178" t="s">
        <v>27</v>
      </c>
      <c r="C5" s="179"/>
      <c r="D5" s="179"/>
      <c r="E5" s="182"/>
      <c r="G5" s="5"/>
      <c r="H5" s="25"/>
      <c r="I5" s="25"/>
    </row>
    <row r="6" spans="1:9" ht="5.25" customHeight="1" x14ac:dyDescent="0.4">
      <c r="A6" s="9"/>
      <c r="B6" s="30"/>
      <c r="E6" s="28"/>
      <c r="G6" s="5"/>
      <c r="H6" s="25"/>
    </row>
    <row r="7" spans="1:9" x14ac:dyDescent="0.4">
      <c r="A7" s="31" t="s">
        <v>3</v>
      </c>
      <c r="B7" s="180" t="s">
        <v>12</v>
      </c>
      <c r="C7" s="180"/>
      <c r="D7" s="180"/>
      <c r="E7" s="183"/>
      <c r="G7" s="5"/>
    </row>
    <row r="8" spans="1:9" ht="5.25" customHeight="1" x14ac:dyDescent="0.4">
      <c r="A8" s="9"/>
      <c r="B8" s="29"/>
      <c r="E8" s="28"/>
      <c r="G8" s="5"/>
    </row>
    <row r="9" spans="1:9" x14ac:dyDescent="0.4">
      <c r="A9" s="31" t="s">
        <v>4</v>
      </c>
      <c r="B9" s="180" t="s">
        <v>13</v>
      </c>
      <c r="C9" s="180"/>
      <c r="D9" s="180"/>
      <c r="E9" s="183"/>
      <c r="G9" s="5"/>
    </row>
    <row r="10" spans="1:9" ht="4.5" customHeight="1" x14ac:dyDescent="0.4">
      <c r="A10" s="9"/>
      <c r="B10" s="33"/>
      <c r="C10" s="19"/>
      <c r="D10" s="19"/>
      <c r="E10" s="32"/>
      <c r="G10" s="5"/>
    </row>
    <row r="11" spans="1:9" x14ac:dyDescent="0.4">
      <c r="A11" s="31" t="s">
        <v>5</v>
      </c>
      <c r="B11" s="180" t="s">
        <v>14</v>
      </c>
      <c r="C11" s="180"/>
      <c r="D11" s="180"/>
      <c r="E11" s="183"/>
      <c r="G11" s="5"/>
    </row>
    <row r="12" spans="1:9" ht="7.5" customHeight="1" x14ac:dyDescent="0.4">
      <c r="A12" s="9"/>
      <c r="B12" s="34"/>
      <c r="E12" s="28"/>
      <c r="G12" s="5"/>
    </row>
    <row r="13" spans="1:9" x14ac:dyDescent="0.4">
      <c r="A13" s="31" t="s">
        <v>6</v>
      </c>
      <c r="B13" s="180" t="s">
        <v>88</v>
      </c>
      <c r="C13" s="180"/>
      <c r="D13" s="180"/>
      <c r="E13" s="183"/>
      <c r="G13" s="5"/>
    </row>
    <row r="14" spans="1:9" ht="5.25" customHeight="1" x14ac:dyDescent="0.4">
      <c r="A14" s="31"/>
      <c r="B14" s="103"/>
      <c r="C14" s="103"/>
      <c r="D14" s="103"/>
      <c r="E14" s="103"/>
      <c r="G14" s="5"/>
    </row>
    <row r="15" spans="1:9" ht="14.25" customHeight="1" x14ac:dyDescent="0.4">
      <c r="A15" s="43"/>
      <c r="B15" s="44" t="s">
        <v>29</v>
      </c>
      <c r="C15" s="45"/>
      <c r="D15" s="40"/>
      <c r="E15" s="41">
        <f>SUM(E4:E13)</f>
        <v>0</v>
      </c>
      <c r="G15" s="5"/>
    </row>
    <row r="16" spans="1:9" ht="12" customHeight="1" x14ac:dyDescent="0.4">
      <c r="A16" s="9"/>
      <c r="B16" s="10"/>
      <c r="D16" s="48"/>
      <c r="E16" s="27"/>
      <c r="G16" s="5"/>
    </row>
    <row r="17" spans="1:7" x14ac:dyDescent="0.4">
      <c r="A17" s="356" t="s">
        <v>15</v>
      </c>
      <c r="B17" s="357"/>
      <c r="C17" s="357"/>
      <c r="D17" s="357"/>
      <c r="E17" s="358"/>
    </row>
    <row r="18" spans="1:7" ht="4.5" customHeight="1" x14ac:dyDescent="0.4">
      <c r="E18" s="27"/>
    </row>
    <row r="19" spans="1:7" x14ac:dyDescent="0.4">
      <c r="A19" s="31" t="s">
        <v>2</v>
      </c>
      <c r="B19" s="104" t="s">
        <v>26</v>
      </c>
      <c r="E19" s="28"/>
      <c r="G19" s="5"/>
    </row>
    <row r="20" spans="1:7" ht="5.25" customHeight="1" x14ac:dyDescent="0.4">
      <c r="A20" s="9"/>
      <c r="B20" s="11"/>
      <c r="E20" s="28"/>
      <c r="G20" s="5"/>
    </row>
    <row r="21" spans="1:7" x14ac:dyDescent="0.4">
      <c r="A21" s="31" t="s">
        <v>3</v>
      </c>
      <c r="B21" s="104" t="s">
        <v>16</v>
      </c>
      <c r="E21" s="28"/>
      <c r="G21" s="5"/>
    </row>
    <row r="22" spans="1:7" ht="5.25" customHeight="1" x14ac:dyDescent="0.4">
      <c r="A22" s="9"/>
      <c r="B22" s="30"/>
      <c r="D22" s="19"/>
      <c r="E22" s="32"/>
      <c r="G22" s="5"/>
    </row>
    <row r="23" spans="1:7" x14ac:dyDescent="0.4">
      <c r="A23" s="31" t="s">
        <v>4</v>
      </c>
      <c r="B23" s="36" t="s">
        <v>17</v>
      </c>
      <c r="E23" s="28"/>
      <c r="G23" s="5"/>
    </row>
    <row r="24" spans="1:7" ht="5.25" customHeight="1" x14ac:dyDescent="0.4">
      <c r="A24" s="9"/>
      <c r="B24" s="34"/>
      <c r="E24" s="28"/>
      <c r="G24" s="5"/>
    </row>
    <row r="25" spans="1:7" x14ac:dyDescent="0.4">
      <c r="A25" s="31" t="s">
        <v>5</v>
      </c>
      <c r="B25" s="37" t="s">
        <v>18</v>
      </c>
      <c r="E25" s="28"/>
      <c r="G25" s="5"/>
    </row>
    <row r="26" spans="1:7" ht="5.25" customHeight="1" x14ac:dyDescent="0.4">
      <c r="A26" s="9"/>
      <c r="B26" s="29"/>
      <c r="E26" s="28"/>
      <c r="G26" s="5"/>
    </row>
    <row r="27" spans="1:7" x14ac:dyDescent="0.4">
      <c r="A27" s="31" t="s">
        <v>6</v>
      </c>
      <c r="B27" s="181" t="s">
        <v>89</v>
      </c>
      <c r="E27" s="28"/>
      <c r="G27" s="5"/>
    </row>
    <row r="28" spans="1:7" ht="12.75" customHeight="1" x14ac:dyDescent="0.4">
      <c r="A28" s="9"/>
      <c r="B28" s="35"/>
      <c r="E28" s="28"/>
      <c r="G28" s="5"/>
    </row>
    <row r="29" spans="1:7" ht="13.5" customHeight="1" x14ac:dyDescent="0.4">
      <c r="A29" s="43"/>
      <c r="B29" s="44" t="s">
        <v>28</v>
      </c>
      <c r="C29" s="45"/>
      <c r="D29" s="46"/>
      <c r="E29" s="47">
        <f>SUM(E15)</f>
        <v>0</v>
      </c>
      <c r="G29" s="5"/>
    </row>
    <row r="30" spans="1:7" ht="12" customHeight="1" x14ac:dyDescent="0.4">
      <c r="A30" s="31"/>
      <c r="B30" s="23"/>
      <c r="E30" s="28"/>
      <c r="G30" s="5"/>
    </row>
    <row r="31" spans="1:7" ht="19.5" customHeight="1" x14ac:dyDescent="0.4">
      <c r="A31" s="359" t="s">
        <v>22</v>
      </c>
      <c r="B31" s="360"/>
      <c r="C31" s="38"/>
      <c r="D31" s="39"/>
      <c r="E31" s="39">
        <f>E15+E29</f>
        <v>0</v>
      </c>
      <c r="F31" s="49"/>
    </row>
    <row r="32" spans="1:7" ht="12.75" customHeight="1" x14ac:dyDescent="0.4">
      <c r="A32" s="50"/>
      <c r="B32" s="50"/>
      <c r="C32" s="51"/>
      <c r="D32" s="52"/>
      <c r="E32" s="52"/>
      <c r="F32" s="20"/>
    </row>
    <row r="33" spans="1:14" ht="19.5" customHeight="1" x14ac:dyDescent="0.4">
      <c r="A33" s="356" t="s">
        <v>30</v>
      </c>
      <c r="B33" s="357"/>
      <c r="C33" s="357"/>
      <c r="D33" s="357"/>
      <c r="E33" s="358"/>
      <c r="F33" s="20"/>
    </row>
    <row r="34" spans="1:14" ht="11.25" customHeight="1" x14ac:dyDescent="0.4">
      <c r="E34" s="27"/>
    </row>
    <row r="35" spans="1:14" x14ac:dyDescent="0.4">
      <c r="A35" s="31" t="s">
        <v>2</v>
      </c>
      <c r="B35" s="181" t="s">
        <v>90</v>
      </c>
      <c r="E35" s="28">
        <f>G35</f>
        <v>0</v>
      </c>
      <c r="G35" s="5"/>
    </row>
    <row r="36" spans="1:14" ht="8.25" customHeight="1" x14ac:dyDescent="0.4">
      <c r="A36" s="9"/>
      <c r="B36" s="23"/>
      <c r="E36" s="28"/>
    </row>
    <row r="37" spans="1:14" ht="19.5" customHeight="1" x14ac:dyDescent="0.35">
      <c r="A37" s="58" t="s">
        <v>23</v>
      </c>
      <c r="B37" s="42"/>
      <c r="C37" s="38"/>
      <c r="D37" s="39"/>
      <c r="E37" s="59">
        <f>E31+E35</f>
        <v>0</v>
      </c>
      <c r="G37" s="13"/>
    </row>
    <row r="40" spans="1:14" ht="20" x14ac:dyDescent="0.4">
      <c r="A40" s="55" t="s">
        <v>24</v>
      </c>
      <c r="B40" s="56"/>
      <c r="C40" s="56"/>
      <c r="D40" s="56"/>
      <c r="E40" s="57"/>
      <c r="G40" s="14"/>
    </row>
    <row r="41" spans="1:14" ht="15" customHeight="1" x14ac:dyDescent="0.4">
      <c r="A41" s="15"/>
      <c r="B41" s="16"/>
      <c r="C41" s="16"/>
      <c r="D41" s="105"/>
      <c r="E41" s="17" t="s">
        <v>7</v>
      </c>
      <c r="F41" s="18"/>
    </row>
    <row r="42" spans="1:14" x14ac:dyDescent="0.4">
      <c r="A42" s="8" t="s">
        <v>8</v>
      </c>
      <c r="B42" s="19"/>
    </row>
    <row r="43" spans="1:14" x14ac:dyDescent="0.4">
      <c r="A43" s="8"/>
      <c r="B43" s="21" t="s">
        <v>91</v>
      </c>
      <c r="E43" s="54">
        <v>0</v>
      </c>
    </row>
    <row r="44" spans="1:14" ht="15.75" customHeight="1" x14ac:dyDescent="0.4">
      <c r="A44" s="15"/>
      <c r="B44" s="21" t="s">
        <v>92</v>
      </c>
      <c r="E44" s="54">
        <v>0</v>
      </c>
      <c r="G44" s="5"/>
    </row>
    <row r="45" spans="1:14" ht="15.75" customHeight="1" x14ac:dyDescent="0.4">
      <c r="A45" s="15"/>
      <c r="B45" s="21" t="s">
        <v>93</v>
      </c>
      <c r="E45" s="54">
        <v>0</v>
      </c>
      <c r="G45" s="5"/>
    </row>
    <row r="46" spans="1:14" ht="15.75" customHeight="1" x14ac:dyDescent="0.4">
      <c r="A46" s="15"/>
      <c r="B46" s="21" t="s">
        <v>94</v>
      </c>
      <c r="E46" s="53"/>
      <c r="G46" s="5"/>
    </row>
    <row r="47" spans="1:14" ht="18.5" thickBot="1" x14ac:dyDescent="0.45">
      <c r="A47" s="15"/>
      <c r="E47" s="26">
        <f>SUM(E43:E46)</f>
        <v>0</v>
      </c>
    </row>
    <row r="48" spans="1:14" ht="18.5" thickTop="1" x14ac:dyDescent="0.4">
      <c r="A48" s="22"/>
      <c r="H48" s="3"/>
      <c r="I48" s="3"/>
      <c r="J48" s="3"/>
      <c r="K48" s="3"/>
      <c r="L48" s="3"/>
      <c r="M48" s="3"/>
      <c r="N48" s="3"/>
    </row>
    <row r="49" spans="1:14" x14ac:dyDescent="0.4">
      <c r="A49" s="12"/>
      <c r="G49" s="4"/>
      <c r="H49" s="3"/>
      <c r="I49" s="3"/>
      <c r="J49" s="3"/>
      <c r="K49" s="3"/>
      <c r="L49" s="3"/>
      <c r="M49" s="3"/>
      <c r="N49" s="3"/>
    </row>
    <row r="50" spans="1:14" x14ac:dyDescent="0.4">
      <c r="A50" s="12"/>
      <c r="H50" s="5"/>
      <c r="I50" s="3"/>
      <c r="J50" s="3"/>
      <c r="K50" s="3"/>
      <c r="L50" s="3"/>
      <c r="M50" s="3"/>
      <c r="N50" s="3"/>
    </row>
    <row r="51" spans="1:14" x14ac:dyDescent="0.4">
      <c r="A51" s="12"/>
      <c r="H51" s="3"/>
      <c r="I51" s="3"/>
      <c r="J51" s="3"/>
      <c r="K51" s="3"/>
      <c r="L51" s="3"/>
      <c r="M51" s="3"/>
      <c r="N51" s="3"/>
    </row>
    <row r="52" spans="1:14" x14ac:dyDescent="0.4">
      <c r="H52" s="3"/>
      <c r="I52" s="3"/>
      <c r="J52" s="3"/>
      <c r="K52" s="3"/>
      <c r="L52" s="3"/>
      <c r="M52" s="3"/>
      <c r="N52" s="3"/>
    </row>
  </sheetData>
  <mergeCells count="5">
    <mergeCell ref="A17:E17"/>
    <mergeCell ref="A31:B31"/>
    <mergeCell ref="A33:E33"/>
    <mergeCell ref="A3:E3"/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686F-C92A-4F6F-AA7E-3345F28EC084}">
  <dimension ref="A2:O23"/>
  <sheetViews>
    <sheetView workbookViewId="0">
      <selection activeCell="G10" sqref="G10"/>
    </sheetView>
  </sheetViews>
  <sheetFormatPr baseColWidth="10" defaultRowHeight="14.5" x14ac:dyDescent="0.35"/>
  <cols>
    <col min="4" max="4" width="14.453125" customWidth="1"/>
    <col min="5" max="5" width="23" customWidth="1"/>
    <col min="6" max="6" width="16.81640625" customWidth="1"/>
    <col min="7" max="7" width="20" customWidth="1"/>
  </cols>
  <sheetData>
    <row r="2" spans="1:15" s="61" customFormat="1" ht="7.5" customHeight="1" x14ac:dyDescent="0.3">
      <c r="A2" s="65"/>
      <c r="B2" s="66"/>
      <c r="C2" s="66"/>
      <c r="D2" s="67"/>
      <c r="E2" s="63"/>
      <c r="F2" s="62"/>
      <c r="G2" s="62"/>
      <c r="H2" s="62"/>
      <c r="I2" s="64"/>
      <c r="J2" s="60"/>
      <c r="K2" s="60"/>
      <c r="L2" s="60"/>
      <c r="M2" s="60"/>
      <c r="N2" s="60"/>
      <c r="O2" s="60"/>
    </row>
    <row r="3" spans="1:15" s="61" customFormat="1" ht="3.75" customHeight="1" thickBot="1" x14ac:dyDescent="0.35">
      <c r="A3" s="65"/>
      <c r="B3" s="66"/>
      <c r="C3" s="66"/>
      <c r="D3" s="67"/>
      <c r="E3" s="63"/>
      <c r="F3" s="62"/>
      <c r="G3" s="62"/>
      <c r="H3" s="62"/>
      <c r="I3" s="64"/>
      <c r="J3" s="60"/>
      <c r="K3" s="60"/>
      <c r="L3" s="60"/>
      <c r="M3" s="60"/>
      <c r="N3" s="60"/>
      <c r="O3" s="60"/>
    </row>
    <row r="4" spans="1:15" s="61" customFormat="1" ht="33" customHeight="1" thickBot="1" x14ac:dyDescent="0.3">
      <c r="A4" s="383" t="s">
        <v>42</v>
      </c>
      <c r="B4" s="384"/>
      <c r="C4" s="384"/>
      <c r="D4" s="384"/>
      <c r="E4" s="384"/>
      <c r="F4" s="384"/>
      <c r="G4" s="384"/>
      <c r="H4" s="384"/>
      <c r="I4" s="385"/>
      <c r="J4" s="60"/>
      <c r="K4" s="60"/>
      <c r="L4" s="60"/>
      <c r="M4" s="60"/>
      <c r="N4" s="60"/>
      <c r="O4" s="60"/>
    </row>
    <row r="5" spans="1:15" s="61" customFormat="1" ht="7.5" customHeight="1" thickBot="1" x14ac:dyDescent="0.35">
      <c r="A5" s="65"/>
      <c r="B5" s="66"/>
      <c r="C5" s="66"/>
      <c r="D5" s="67"/>
      <c r="E5" s="63"/>
      <c r="F5" s="62"/>
      <c r="G5" s="62"/>
      <c r="H5" s="62"/>
      <c r="I5" s="64"/>
      <c r="J5" s="60"/>
      <c r="K5" s="60"/>
      <c r="L5" s="60"/>
      <c r="M5" s="60"/>
      <c r="N5" s="60"/>
      <c r="O5" s="60"/>
    </row>
    <row r="6" spans="1:15" s="61" customFormat="1" ht="17.25" customHeight="1" x14ac:dyDescent="0.35">
      <c r="A6" s="395" t="s">
        <v>43</v>
      </c>
      <c r="B6" s="396"/>
      <c r="C6" s="396"/>
      <c r="D6" s="397"/>
      <c r="E6" s="404" t="s">
        <v>44</v>
      </c>
      <c r="F6" s="404" t="s">
        <v>45</v>
      </c>
      <c r="G6" s="404" t="s">
        <v>33</v>
      </c>
      <c r="H6" s="407" t="s">
        <v>46</v>
      </c>
      <c r="I6" s="408"/>
      <c r="J6" s="69"/>
      <c r="K6" s="70"/>
      <c r="L6" s="71"/>
      <c r="M6" s="60"/>
      <c r="N6" s="60"/>
      <c r="O6" s="60"/>
    </row>
    <row r="7" spans="1:15" s="61" customFormat="1" ht="17.25" customHeight="1" x14ac:dyDescent="0.35">
      <c r="A7" s="398"/>
      <c r="B7" s="399"/>
      <c r="C7" s="399"/>
      <c r="D7" s="400"/>
      <c r="E7" s="405" t="s">
        <v>48</v>
      </c>
      <c r="F7" s="405"/>
      <c r="G7" s="405"/>
      <c r="H7" s="409"/>
      <c r="I7" s="410"/>
      <c r="J7" s="69"/>
      <c r="K7" s="72"/>
      <c r="L7" s="60"/>
      <c r="M7" s="60"/>
      <c r="N7" s="60"/>
      <c r="O7" s="60"/>
    </row>
    <row r="8" spans="1:15" s="61" customFormat="1" ht="10.5" customHeight="1" x14ac:dyDescent="0.35">
      <c r="A8" s="398"/>
      <c r="B8" s="399"/>
      <c r="C8" s="399"/>
      <c r="D8" s="400"/>
      <c r="E8" s="405"/>
      <c r="F8" s="405"/>
      <c r="G8" s="405"/>
      <c r="H8" s="409"/>
      <c r="I8" s="410"/>
      <c r="J8" s="73"/>
      <c r="K8" s="74"/>
      <c r="L8" s="71"/>
      <c r="M8" s="60"/>
      <c r="N8" s="60"/>
      <c r="O8" s="60"/>
    </row>
    <row r="9" spans="1:15" s="61" customFormat="1" ht="14.25" customHeight="1" thickBot="1" x14ac:dyDescent="0.4">
      <c r="A9" s="401"/>
      <c r="B9" s="402"/>
      <c r="C9" s="402"/>
      <c r="D9" s="403"/>
      <c r="E9" s="406"/>
      <c r="F9" s="406"/>
      <c r="G9" s="406"/>
      <c r="H9" s="411"/>
      <c r="I9" s="412"/>
      <c r="J9" s="73"/>
      <c r="K9" s="72"/>
      <c r="L9" s="386"/>
      <c r="M9" s="60"/>
      <c r="N9" s="60"/>
      <c r="O9" s="60"/>
    </row>
    <row r="10" spans="1:15" s="68" customFormat="1" ht="23.25" customHeight="1" x14ac:dyDescent="0.35">
      <c r="A10" s="387" t="s">
        <v>49</v>
      </c>
      <c r="B10" s="390" t="s">
        <v>50</v>
      </c>
      <c r="C10" s="391"/>
      <c r="D10" s="392"/>
      <c r="E10" s="75">
        <v>0</v>
      </c>
      <c r="F10" s="76">
        <f>Détail!L64</f>
        <v>0</v>
      </c>
      <c r="G10" s="76" t="e">
        <f>Détail!#REF!</f>
        <v>#REF!</v>
      </c>
      <c r="H10" s="393"/>
      <c r="I10" s="394"/>
      <c r="J10" s="73"/>
      <c r="K10" s="74"/>
      <c r="L10" s="386"/>
      <c r="M10" s="77"/>
      <c r="N10" s="77"/>
      <c r="O10" s="77"/>
    </row>
    <row r="11" spans="1:15" s="68" customFormat="1" ht="23.25" customHeight="1" x14ac:dyDescent="0.35">
      <c r="A11" s="388"/>
      <c r="B11" s="413" t="s">
        <v>71</v>
      </c>
      <c r="C11" s="414"/>
      <c r="D11" s="415"/>
      <c r="E11" s="75"/>
      <c r="F11" s="79">
        <f>Détail!L89</f>
        <v>0</v>
      </c>
      <c r="G11" s="79" t="e">
        <f>Détail!#REF!</f>
        <v>#REF!</v>
      </c>
      <c r="H11" s="374"/>
      <c r="I11" s="375"/>
      <c r="J11" s="73"/>
      <c r="K11" s="72"/>
      <c r="L11" s="386"/>
      <c r="M11" s="77"/>
      <c r="N11" s="77"/>
      <c r="O11" s="77"/>
    </row>
    <row r="12" spans="1:15" s="68" customFormat="1" ht="23.25" customHeight="1" x14ac:dyDescent="0.35">
      <c r="A12" s="388"/>
      <c r="B12" s="376" t="s">
        <v>51</v>
      </c>
      <c r="C12" s="377"/>
      <c r="D12" s="378"/>
      <c r="E12" s="78">
        <v>0</v>
      </c>
      <c r="F12" s="79">
        <f>F10+F11</f>
        <v>0</v>
      </c>
      <c r="G12" s="79" t="e">
        <f>G10+G11</f>
        <v>#REF!</v>
      </c>
      <c r="H12" s="374"/>
      <c r="I12" s="375"/>
      <c r="J12" s="73"/>
      <c r="K12" s="74"/>
      <c r="L12" s="386"/>
      <c r="M12" s="77"/>
      <c r="N12" s="77"/>
      <c r="O12" s="77"/>
    </row>
    <row r="13" spans="1:15" s="68" customFormat="1" ht="23.25" customHeight="1" x14ac:dyDescent="0.35">
      <c r="A13" s="388"/>
      <c r="B13" s="413" t="s">
        <v>71</v>
      </c>
      <c r="C13" s="414"/>
      <c r="D13" s="415"/>
      <c r="E13" s="78"/>
      <c r="F13" s="81"/>
      <c r="G13" s="82"/>
      <c r="H13" s="374"/>
      <c r="I13" s="375"/>
      <c r="J13" s="98"/>
      <c r="K13" s="72"/>
      <c r="L13" s="77"/>
      <c r="M13" s="77"/>
      <c r="N13" s="77"/>
      <c r="O13" s="77"/>
    </row>
    <row r="14" spans="1:15" s="68" customFormat="1" ht="23.25" customHeight="1" x14ac:dyDescent="0.35">
      <c r="A14" s="388"/>
      <c r="B14" s="362" t="s">
        <v>52</v>
      </c>
      <c r="C14" s="363"/>
      <c r="D14" s="364"/>
      <c r="E14" s="80">
        <f>E10+E12</f>
        <v>0</v>
      </c>
      <c r="F14" s="84">
        <f>F12</f>
        <v>0</v>
      </c>
      <c r="G14" s="84" t="e">
        <f>G12-G13</f>
        <v>#REF!</v>
      </c>
      <c r="H14" s="379" t="e">
        <f>MIN(E16+F14,G14)</f>
        <v>#REF!</v>
      </c>
      <c r="I14" s="380"/>
      <c r="J14" s="73"/>
      <c r="K14" s="72"/>
      <c r="L14" s="77"/>
      <c r="M14" s="77"/>
      <c r="N14" s="77"/>
      <c r="O14" s="77"/>
    </row>
    <row r="15" spans="1:15" s="68" customFormat="1" ht="23.25" customHeight="1" x14ac:dyDescent="0.35">
      <c r="A15" s="388"/>
      <c r="B15" s="376" t="s">
        <v>72</v>
      </c>
      <c r="C15" s="377"/>
      <c r="D15" s="378"/>
      <c r="E15" s="80"/>
      <c r="F15" s="86"/>
      <c r="G15" s="87"/>
      <c r="H15" s="381">
        <v>0.5</v>
      </c>
      <c r="I15" s="382"/>
      <c r="J15" s="73"/>
      <c r="K15" s="72"/>
      <c r="L15" s="77"/>
      <c r="M15" s="77"/>
      <c r="N15" s="77"/>
      <c r="O15" s="77"/>
    </row>
    <row r="16" spans="1:15" s="68" customFormat="1" ht="23.25" customHeight="1" x14ac:dyDescent="0.35">
      <c r="A16" s="388"/>
      <c r="B16" s="362" t="s">
        <v>53</v>
      </c>
      <c r="C16" s="363"/>
      <c r="D16" s="364"/>
      <c r="E16" s="83">
        <f>E14</f>
        <v>0</v>
      </c>
      <c r="F16" s="88"/>
      <c r="G16" s="88"/>
      <c r="H16" s="365"/>
      <c r="I16" s="366"/>
      <c r="J16" s="73"/>
      <c r="K16" s="74"/>
      <c r="L16" s="71"/>
      <c r="M16" s="77"/>
      <c r="N16" s="77"/>
      <c r="O16" s="77"/>
    </row>
    <row r="17" spans="1:15" s="68" customFormat="1" ht="23.25" customHeight="1" x14ac:dyDescent="0.35">
      <c r="A17" s="388"/>
      <c r="B17" s="362" t="s">
        <v>54</v>
      </c>
      <c r="C17" s="363"/>
      <c r="D17" s="364"/>
      <c r="E17" s="85"/>
      <c r="F17" s="89"/>
      <c r="G17" s="79">
        <f>G13*G15</f>
        <v>0</v>
      </c>
      <c r="H17" s="367" t="e">
        <f>MIN(H14*H15,H16)</f>
        <v>#REF!</v>
      </c>
      <c r="I17" s="368"/>
      <c r="J17" s="69"/>
      <c r="K17" s="72"/>
      <c r="L17" s="77"/>
      <c r="M17" s="77"/>
      <c r="N17" s="77"/>
      <c r="O17" s="77"/>
    </row>
    <row r="18" spans="1:15" s="68" customFormat="1" ht="33" customHeight="1" x14ac:dyDescent="0.35">
      <c r="A18" s="388"/>
      <c r="B18" s="362" t="s">
        <v>73</v>
      </c>
      <c r="C18" s="363"/>
      <c r="D18" s="364"/>
      <c r="E18" s="85"/>
      <c r="F18" s="91"/>
      <c r="G18" s="91"/>
      <c r="H18" s="365">
        <v>0</v>
      </c>
      <c r="I18" s="366"/>
      <c r="J18" s="69"/>
      <c r="K18" s="92"/>
      <c r="L18" s="71"/>
      <c r="M18" s="77"/>
      <c r="N18" s="77"/>
      <c r="O18" s="77"/>
    </row>
    <row r="19" spans="1:15" s="68" customFormat="1" ht="23.25" customHeight="1" x14ac:dyDescent="0.35">
      <c r="A19" s="388"/>
      <c r="B19" s="362" t="s">
        <v>55</v>
      </c>
      <c r="C19" s="363"/>
      <c r="D19" s="364"/>
      <c r="E19" s="85"/>
      <c r="F19" s="89"/>
      <c r="G19" s="93"/>
      <c r="H19" s="365">
        <v>0</v>
      </c>
      <c r="I19" s="366"/>
      <c r="J19" s="69"/>
      <c r="K19" s="72"/>
      <c r="L19" s="77"/>
      <c r="M19" s="77"/>
      <c r="N19" s="77"/>
      <c r="O19" s="77"/>
    </row>
    <row r="20" spans="1:15" s="68" customFormat="1" ht="23.25" customHeight="1" x14ac:dyDescent="0.35">
      <c r="A20" s="388"/>
      <c r="B20" s="362" t="s">
        <v>56</v>
      </c>
      <c r="C20" s="363"/>
      <c r="D20" s="364"/>
      <c r="E20" s="90"/>
      <c r="F20" s="89"/>
      <c r="G20" s="95"/>
      <c r="H20" s="367" t="e">
        <f>MIN(H16,(H14*H15)-H18)</f>
        <v>#REF!</v>
      </c>
      <c r="I20" s="368"/>
      <c r="J20" s="69"/>
      <c r="K20" s="74"/>
      <c r="L20" s="77"/>
      <c r="M20" s="77"/>
      <c r="N20" s="77"/>
      <c r="O20" s="77"/>
    </row>
    <row r="21" spans="1:15" s="68" customFormat="1" ht="23.25" customHeight="1" thickBot="1" x14ac:dyDescent="0.3">
      <c r="A21" s="389"/>
      <c r="B21" s="362" t="s">
        <v>57</v>
      </c>
      <c r="C21" s="363"/>
      <c r="D21" s="364"/>
      <c r="E21" s="85"/>
      <c r="F21" s="97"/>
      <c r="G21" s="97"/>
      <c r="H21" s="372" t="e">
        <f>H16-H20</f>
        <v>#REF!</v>
      </c>
      <c r="I21" s="373"/>
      <c r="J21" s="77"/>
      <c r="K21" s="77"/>
      <c r="L21" s="77"/>
      <c r="M21" s="77"/>
      <c r="N21" s="77"/>
      <c r="O21" s="77"/>
    </row>
    <row r="22" spans="1:15" s="68" customFormat="1" ht="11.25" customHeight="1" x14ac:dyDescent="0.25">
      <c r="B22" s="362" t="s">
        <v>58</v>
      </c>
      <c r="C22" s="363"/>
      <c r="D22" s="364"/>
      <c r="E22" s="94"/>
      <c r="F22" s="61"/>
      <c r="G22" s="61"/>
      <c r="H22" s="61"/>
      <c r="J22" s="77"/>
      <c r="K22" s="77"/>
      <c r="L22" s="77"/>
      <c r="M22" s="77"/>
      <c r="N22" s="77"/>
      <c r="O22" s="77"/>
    </row>
    <row r="23" spans="1:15" s="68" customFormat="1" ht="9.75" customHeight="1" thickBot="1" x14ac:dyDescent="0.3">
      <c r="B23" s="369" t="s">
        <v>59</v>
      </c>
      <c r="C23" s="370"/>
      <c r="D23" s="371"/>
      <c r="E23" s="96"/>
      <c r="F23" s="61"/>
      <c r="G23" s="61"/>
      <c r="H23" s="61"/>
      <c r="J23" s="77"/>
      <c r="K23" s="77"/>
      <c r="L23" s="77"/>
      <c r="M23" s="77"/>
      <c r="N23" s="77"/>
      <c r="O23" s="77"/>
    </row>
  </sheetData>
  <mergeCells count="34">
    <mergeCell ref="A4:I4"/>
    <mergeCell ref="L9:L12"/>
    <mergeCell ref="A10:A21"/>
    <mergeCell ref="B10:D10"/>
    <mergeCell ref="H10:I10"/>
    <mergeCell ref="B12:D12"/>
    <mergeCell ref="H11:I11"/>
    <mergeCell ref="B14:D14"/>
    <mergeCell ref="A6:D9"/>
    <mergeCell ref="E6:E9"/>
    <mergeCell ref="F6:F9"/>
    <mergeCell ref="G6:G9"/>
    <mergeCell ref="H6:I9"/>
    <mergeCell ref="B11:D11"/>
    <mergeCell ref="B13:D13"/>
    <mergeCell ref="H18:I18"/>
    <mergeCell ref="H12:I12"/>
    <mergeCell ref="B15:D15"/>
    <mergeCell ref="H13:I13"/>
    <mergeCell ref="B18:D18"/>
    <mergeCell ref="H16:I16"/>
    <mergeCell ref="B16:D16"/>
    <mergeCell ref="H14:I14"/>
    <mergeCell ref="B17:D17"/>
    <mergeCell ref="H15:I15"/>
    <mergeCell ref="H17:I17"/>
    <mergeCell ref="B21:D21"/>
    <mergeCell ref="H19:I19"/>
    <mergeCell ref="B22:D22"/>
    <mergeCell ref="H20:I20"/>
    <mergeCell ref="B23:D23"/>
    <mergeCell ref="H21:I21"/>
    <mergeCell ref="B20:D20"/>
    <mergeCell ref="B19:D19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A3"/>
  <sheetViews>
    <sheetView workbookViewId="0">
      <selection activeCell="A2" sqref="A2:A3"/>
    </sheetView>
  </sheetViews>
  <sheetFormatPr baseColWidth="10" defaultRowHeight="14.5" x14ac:dyDescent="0.35"/>
  <sheetData>
    <row r="1" spans="1:1" x14ac:dyDescent="0.35">
      <c r="A1" t="s">
        <v>19</v>
      </c>
    </row>
    <row r="2" spans="1:1" x14ac:dyDescent="0.35">
      <c r="A2" s="24" t="s">
        <v>20</v>
      </c>
    </row>
    <row r="3" spans="1:1" x14ac:dyDescent="0.35">
      <c r="A3" s="2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Détail</vt:lpstr>
      <vt:lpstr>Document requis</vt:lpstr>
      <vt:lpstr>Liste déroulante</vt:lpstr>
      <vt:lpstr>Rapport résumé</vt:lpstr>
      <vt:lpstr>Feuil4</vt:lpstr>
      <vt:lpstr>Feuil1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Céré</dc:creator>
  <cp:lastModifiedBy>Érika Côté</cp:lastModifiedBy>
  <cp:lastPrinted>2022-12-12T20:31:51Z</cp:lastPrinted>
  <dcterms:created xsi:type="dcterms:W3CDTF">2019-07-11T18:58:29Z</dcterms:created>
  <dcterms:modified xsi:type="dcterms:W3CDTF">2024-10-11T19:13:52Z</dcterms:modified>
</cp:coreProperties>
</file>