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K:\F1023bw_Programmes_Aide\PIB\Doc_officiels\"/>
    </mc:Choice>
  </mc:AlternateContent>
  <xr:revisionPtr revIDLastSave="0" documentId="13_ncr:1_{AEAD1967-1258-4EE2-A9C9-68B8EBECA6C0}" xr6:coauthVersionLast="47" xr6:coauthVersionMax="47" xr10:uidLastSave="{00000000-0000-0000-0000-000000000000}"/>
  <bookViews>
    <workbookView xWindow="-120" yWindow="-120" windowWidth="29040" windowHeight="15840" tabRatio="482" xr2:uid="{D9383FD8-663C-4600-BE50-7BCB455B45BA}"/>
  </bookViews>
  <sheets>
    <sheet name="Instructions" sheetId="4" r:id="rId1"/>
    <sheet name="Requérant" sheetId="1" r:id="rId2"/>
    <sheet name="Description" sheetId="5" r:id="rId3"/>
    <sheet name="Financement" sheetId="10" r:id="rId4"/>
    <sheet name="Avancement" sheetId="13" r:id="rId5"/>
    <sheet name="Documents" sheetId="11" r:id="rId6"/>
    <sheet name="Exemple_rapport_complété" sheetId="14" r:id="rId7"/>
    <sheet name="Engagements" sheetId="12" r:id="rId8"/>
    <sheet name="Liste" sheetId="2" state="hidden" r:id="rId9"/>
  </sheets>
  <definedNames>
    <definedName name="_xlnm.Print_Area" localSheetId="4">Avancement!$B$1:$G$67</definedName>
    <definedName name="_xlnm.Print_Area" localSheetId="2">Description!$B$1:$M$42</definedName>
    <definedName name="_xlnm.Print_Area" localSheetId="5">Documents!$B$1:$J$16</definedName>
    <definedName name="_xlnm.Print_Area" localSheetId="7">Engagements!$B$1:$J$33</definedName>
    <definedName name="_xlnm.Print_Area" localSheetId="3">Financement!$B$1:$K$56</definedName>
    <definedName name="_xlnm.Print_Area" localSheetId="0">Instructions!$B$1:$I$21</definedName>
    <definedName name="_xlnm.Print_Area" localSheetId="1">Requérant!$B$1:$I$22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1" l="1"/>
  <c r="S4" i="11"/>
  <c r="K4" i="11"/>
  <c r="AD33" i="10"/>
  <c r="AE33" i="10"/>
  <c r="AF33" i="10"/>
  <c r="AG33" i="10"/>
  <c r="AH33" i="10"/>
  <c r="AI33" i="10"/>
  <c r="AJ33" i="10"/>
  <c r="AK33" i="10"/>
  <c r="AD34" i="10"/>
  <c r="AE34" i="10"/>
  <c r="AF34" i="10"/>
  <c r="AG34" i="10"/>
  <c r="AH34" i="10"/>
  <c r="AI34" i="10"/>
  <c r="AJ34" i="10"/>
  <c r="AK34" i="10"/>
  <c r="AD35" i="10"/>
  <c r="AE35" i="10"/>
  <c r="AF35" i="10"/>
  <c r="AG35" i="10"/>
  <c r="AH35" i="10"/>
  <c r="AI35" i="10"/>
  <c r="AJ35" i="10"/>
  <c r="AK35" i="10"/>
  <c r="AD36" i="10"/>
  <c r="AE36" i="10"/>
  <c r="AF36" i="10"/>
  <c r="AG36" i="10"/>
  <c r="AH36" i="10"/>
  <c r="AI36" i="10"/>
  <c r="AJ36" i="10"/>
  <c r="AK36" i="10"/>
  <c r="AD37" i="10"/>
  <c r="L37" i="10" s="1"/>
  <c r="AE37" i="10"/>
  <c r="AF37" i="10"/>
  <c r="AG37" i="10"/>
  <c r="AH37" i="10"/>
  <c r="AI37" i="10"/>
  <c r="AJ37" i="10"/>
  <c r="AK37" i="10"/>
  <c r="AD38" i="10"/>
  <c r="AE38" i="10"/>
  <c r="AF38" i="10"/>
  <c r="AG38" i="10"/>
  <c r="AH38" i="10"/>
  <c r="AI38" i="10"/>
  <c r="AJ38" i="10"/>
  <c r="AK38" i="10"/>
  <c r="AD39" i="10"/>
  <c r="AE39" i="10"/>
  <c r="AF39" i="10"/>
  <c r="AG39" i="10"/>
  <c r="AH39" i="10"/>
  <c r="AI39" i="10"/>
  <c r="AJ39" i="10"/>
  <c r="AK39" i="10"/>
  <c r="AD40" i="10"/>
  <c r="AE40" i="10"/>
  <c r="AF40" i="10"/>
  <c r="AG40" i="10"/>
  <c r="AH40" i="10"/>
  <c r="AI40" i="10"/>
  <c r="AJ40" i="10"/>
  <c r="AK40" i="10"/>
  <c r="AD41" i="10"/>
  <c r="AE41" i="10"/>
  <c r="AF41" i="10"/>
  <c r="AG41" i="10"/>
  <c r="AH41" i="10"/>
  <c r="AI41" i="10"/>
  <c r="AJ41" i="10"/>
  <c r="AK41" i="10"/>
  <c r="AD42" i="10"/>
  <c r="AE42" i="10"/>
  <c r="AF42" i="10"/>
  <c r="AG42" i="10"/>
  <c r="AH42" i="10"/>
  <c r="AI42" i="10"/>
  <c r="AJ42" i="10"/>
  <c r="AD43" i="10"/>
  <c r="AE43" i="10"/>
  <c r="AF43" i="10"/>
  <c r="AG43" i="10"/>
  <c r="AH43" i="10"/>
  <c r="AI43" i="10"/>
  <c r="AJ43" i="10"/>
  <c r="AK43" i="10"/>
  <c r="AD44" i="10"/>
  <c r="AE44" i="10"/>
  <c r="AF44" i="10"/>
  <c r="AG44" i="10"/>
  <c r="AH44" i="10"/>
  <c r="AI44" i="10"/>
  <c r="AJ44" i="10"/>
  <c r="AK44" i="10"/>
  <c r="AD45" i="10"/>
  <c r="AE45" i="10"/>
  <c r="AF45" i="10"/>
  <c r="AG45" i="10"/>
  <c r="AH45" i="10"/>
  <c r="AI45" i="10"/>
  <c r="AJ45" i="10"/>
  <c r="AK45" i="10"/>
  <c r="AD46" i="10"/>
  <c r="AE46" i="10"/>
  <c r="AF46" i="10"/>
  <c r="AG46" i="10"/>
  <c r="AH46" i="10"/>
  <c r="AI46" i="10"/>
  <c r="AJ46" i="10"/>
  <c r="AK46" i="10"/>
  <c r="AD47" i="10"/>
  <c r="AE47" i="10"/>
  <c r="AF47" i="10"/>
  <c r="AG47" i="10"/>
  <c r="AH47" i="10"/>
  <c r="AI47" i="10"/>
  <c r="AJ47" i="10"/>
  <c r="AK47" i="10"/>
  <c r="AD48" i="10"/>
  <c r="AE48" i="10"/>
  <c r="AF48" i="10"/>
  <c r="AG48" i="10"/>
  <c r="AH48" i="10"/>
  <c r="AI48" i="10"/>
  <c r="AJ48" i="10"/>
  <c r="AK48" i="10"/>
  <c r="AD49" i="10"/>
  <c r="AE49" i="10"/>
  <c r="L49" i="10" s="1"/>
  <c r="AF49" i="10"/>
  <c r="AG49" i="10"/>
  <c r="AH49" i="10"/>
  <c r="AI49" i="10"/>
  <c r="AJ49" i="10"/>
  <c r="AK49" i="10"/>
  <c r="AD50" i="10"/>
  <c r="AE50" i="10"/>
  <c r="AF50" i="10"/>
  <c r="AG50" i="10"/>
  <c r="AH50" i="10"/>
  <c r="AI50" i="10"/>
  <c r="AJ50" i="10"/>
  <c r="AK50" i="10"/>
  <c r="AD51" i="10"/>
  <c r="AE51" i="10"/>
  <c r="AF51" i="10"/>
  <c r="AG51" i="10"/>
  <c r="AH51" i="10"/>
  <c r="AI51" i="10"/>
  <c r="AJ51" i="10"/>
  <c r="AK51" i="10"/>
  <c r="AD52" i="10"/>
  <c r="AE52" i="10"/>
  <c r="AF52" i="10"/>
  <c r="AG52" i="10"/>
  <c r="AH52" i="10"/>
  <c r="AI52" i="10"/>
  <c r="AJ52" i="10"/>
  <c r="AK52" i="10"/>
  <c r="AD53" i="10"/>
  <c r="AE53" i="10"/>
  <c r="AF53" i="10"/>
  <c r="AG53" i="10"/>
  <c r="AH53" i="10"/>
  <c r="AI53" i="10"/>
  <c r="AJ53" i="10"/>
  <c r="AK53" i="10"/>
  <c r="AD54" i="10"/>
  <c r="AE54" i="10"/>
  <c r="AF54" i="10"/>
  <c r="AG54" i="10"/>
  <c r="AH54" i="10"/>
  <c r="AI54" i="10"/>
  <c r="AJ54" i="10"/>
  <c r="AK54" i="10"/>
  <c r="AD55" i="10"/>
  <c r="AE55" i="10"/>
  <c r="AF55" i="10"/>
  <c r="AG55" i="10"/>
  <c r="AH55" i="10"/>
  <c r="AI55" i="10"/>
  <c r="AJ55" i="10"/>
  <c r="AK55" i="10"/>
  <c r="AD56" i="10"/>
  <c r="AE56" i="10"/>
  <c r="AF56" i="10"/>
  <c r="AG56" i="10"/>
  <c r="AH56" i="10"/>
  <c r="AI56" i="10"/>
  <c r="AJ56" i="10"/>
  <c r="K56" i="10"/>
  <c r="AK56" i="10" s="1"/>
  <c r="K42" i="10"/>
  <c r="AK42" i="10" s="1"/>
  <c r="AK32" i="10"/>
  <c r="AJ32" i="10"/>
  <c r="AI32" i="10"/>
  <c r="AH32" i="10"/>
  <c r="AG32" i="10"/>
  <c r="AF32" i="10"/>
  <c r="AE32" i="10"/>
  <c r="AD32" i="10"/>
  <c r="AC18" i="5"/>
  <c r="AD18" i="5"/>
  <c r="AE18" i="5"/>
  <c r="AF18" i="5"/>
  <c r="AG18" i="5"/>
  <c r="AH18" i="5"/>
  <c r="AI18" i="5"/>
  <c r="AJ18" i="5"/>
  <c r="AK18" i="5"/>
  <c r="AL18" i="5"/>
  <c r="AM18" i="5"/>
  <c r="AC19" i="5"/>
  <c r="AD19" i="5"/>
  <c r="AE19" i="5"/>
  <c r="AF19" i="5"/>
  <c r="AG19" i="5"/>
  <c r="AH19" i="5"/>
  <c r="AI19" i="5"/>
  <c r="AJ19" i="5"/>
  <c r="AK19" i="5"/>
  <c r="AL19" i="5"/>
  <c r="AM19" i="5"/>
  <c r="AC20" i="5"/>
  <c r="AD20" i="5"/>
  <c r="AE20" i="5"/>
  <c r="AF20" i="5"/>
  <c r="AG20" i="5"/>
  <c r="AH20" i="5"/>
  <c r="AI20" i="5"/>
  <c r="AJ20" i="5"/>
  <c r="AK20" i="5"/>
  <c r="AL20" i="5"/>
  <c r="AM20" i="5"/>
  <c r="AC21" i="5"/>
  <c r="AD21" i="5"/>
  <c r="AE21" i="5"/>
  <c r="AF21" i="5"/>
  <c r="AG21" i="5"/>
  <c r="AH21" i="5"/>
  <c r="AI21" i="5"/>
  <c r="AJ21" i="5"/>
  <c r="AK21" i="5"/>
  <c r="AL21" i="5"/>
  <c r="AM21" i="5"/>
  <c r="AC22" i="5"/>
  <c r="AD22" i="5"/>
  <c r="AE22" i="5"/>
  <c r="AF22" i="5"/>
  <c r="AG22" i="5"/>
  <c r="AH22" i="5"/>
  <c r="AI22" i="5"/>
  <c r="AJ22" i="5"/>
  <c r="AK22" i="5"/>
  <c r="AL22" i="5"/>
  <c r="AM22" i="5"/>
  <c r="AC23" i="5"/>
  <c r="AD23" i="5"/>
  <c r="AE23" i="5"/>
  <c r="AF23" i="5"/>
  <c r="AG23" i="5"/>
  <c r="AH23" i="5"/>
  <c r="AI23" i="5"/>
  <c r="AJ23" i="5"/>
  <c r="AK23" i="5"/>
  <c r="AL23" i="5"/>
  <c r="AM23" i="5"/>
  <c r="AC24" i="5"/>
  <c r="AD24" i="5"/>
  <c r="AE24" i="5"/>
  <c r="AF24" i="5"/>
  <c r="AG24" i="5"/>
  <c r="AH24" i="5"/>
  <c r="AI24" i="5"/>
  <c r="AJ24" i="5"/>
  <c r="AK24" i="5"/>
  <c r="AL24" i="5"/>
  <c r="AM24" i="5"/>
  <c r="AC25" i="5"/>
  <c r="AD25" i="5"/>
  <c r="AE25" i="5"/>
  <c r="AF25" i="5"/>
  <c r="AG25" i="5"/>
  <c r="AH25" i="5"/>
  <c r="AI25" i="5"/>
  <c r="AJ25" i="5"/>
  <c r="AK25" i="5"/>
  <c r="AL25" i="5"/>
  <c r="AM25" i="5"/>
  <c r="AC26" i="5"/>
  <c r="AD26" i="5"/>
  <c r="AE26" i="5"/>
  <c r="AF26" i="5"/>
  <c r="AG26" i="5"/>
  <c r="AH26" i="5"/>
  <c r="AI26" i="5"/>
  <c r="AJ26" i="5"/>
  <c r="AK26" i="5"/>
  <c r="AL26" i="5"/>
  <c r="AM26" i="5"/>
  <c r="AL17" i="5"/>
  <c r="AM17" i="5"/>
  <c r="AK17" i="5"/>
  <c r="AD17" i="5"/>
  <c r="AE17" i="5"/>
  <c r="AF17" i="5"/>
  <c r="AG17" i="5"/>
  <c r="AH17" i="5"/>
  <c r="AI17" i="5"/>
  <c r="AJ17" i="5"/>
  <c r="N12" i="5"/>
  <c r="N10" i="5"/>
  <c r="N15" i="10"/>
  <c r="N16" i="10"/>
  <c r="L16" i="10" s="1"/>
  <c r="L39" i="10" l="1"/>
  <c r="L41" i="10"/>
  <c r="L36" i="10"/>
  <c r="L33" i="10"/>
  <c r="L52" i="10"/>
  <c r="L40" i="10"/>
  <c r="L38" i="10"/>
  <c r="L35" i="10"/>
  <c r="L34" i="10"/>
  <c r="L50" i="10"/>
  <c r="L53" i="10"/>
  <c r="L51" i="10"/>
  <c r="L46" i="10"/>
  <c r="L54" i="10"/>
  <c r="L47" i="10"/>
  <c r="L55" i="10"/>
  <c r="L48" i="10"/>
  <c r="L32" i="10"/>
  <c r="N20" i="10"/>
  <c r="L20" i="10" s="1"/>
  <c r="N19" i="10"/>
  <c r="L19" i="10" s="1"/>
  <c r="N18" i="10"/>
  <c r="L18" i="10" s="1"/>
  <c r="N17" i="10"/>
  <c r="L17" i="10" s="1"/>
  <c r="N5" i="10"/>
  <c r="N6" i="10"/>
  <c r="N7" i="10"/>
  <c r="N8" i="10"/>
  <c r="L8" i="10" s="1"/>
  <c r="N9" i="10"/>
  <c r="I15" i="10" l="1"/>
  <c r="J18" i="10"/>
  <c r="J19" i="10"/>
  <c r="J20" i="10"/>
  <c r="L15" i="10" l="1"/>
  <c r="I21" i="10"/>
  <c r="N9" i="1"/>
  <c r="J18" i="1"/>
  <c r="N7" i="1"/>
  <c r="F21" i="10" l="1"/>
  <c r="N7" i="5"/>
  <c r="N6" i="5"/>
  <c r="L5" i="10" l="1"/>
  <c r="N14" i="1"/>
  <c r="I4" i="10"/>
  <c r="N4" i="10" s="1"/>
  <c r="J16" i="10" l="1"/>
  <c r="J17" i="10"/>
  <c r="J15" i="10"/>
  <c r="N10" i="10"/>
  <c r="L4" i="10"/>
  <c r="J21" i="10" l="1"/>
  <c r="N21" i="10"/>
  <c r="N5" i="5"/>
  <c r="AC17" i="5"/>
  <c r="N17" i="5" s="1"/>
  <c r="J17" i="1"/>
  <c r="D21" i="12"/>
  <c r="N16" i="5" l="1"/>
  <c r="L7" i="10"/>
  <c r="L9" i="10"/>
  <c r="L6" i="10"/>
  <c r="AC33" i="5" l="1"/>
  <c r="N33" i="5" s="1"/>
  <c r="AC34" i="5"/>
  <c r="N34" i="5" s="1"/>
  <c r="AC35" i="5"/>
  <c r="N35" i="5" s="1"/>
  <c r="AC36" i="5"/>
  <c r="N36" i="5" s="1"/>
  <c r="AC37" i="5"/>
  <c r="N37" i="5" s="1"/>
  <c r="AC38" i="5"/>
  <c r="N38" i="5" s="1"/>
  <c r="AC39" i="5"/>
  <c r="N39" i="5" s="1"/>
  <c r="AC40" i="5"/>
  <c r="N40" i="5" s="1"/>
  <c r="AC41" i="5"/>
  <c r="N41" i="5" s="1"/>
  <c r="AC32" i="5"/>
  <c r="N32" i="5" s="1"/>
  <c r="N31" i="5" l="1"/>
  <c r="N18" i="1" l="1"/>
  <c r="N17" i="1"/>
  <c r="N16" i="1"/>
  <c r="N15" i="1"/>
  <c r="N10" i="1"/>
  <c r="N8" i="1"/>
  <c r="S5" i="11"/>
  <c r="S6" i="11"/>
  <c r="S7" i="11"/>
  <c r="K7" i="11"/>
  <c r="K6" i="11"/>
  <c r="K1" i="11" l="1"/>
  <c r="J7" i="1"/>
  <c r="I10" i="10" l="1"/>
  <c r="F10" i="10"/>
  <c r="J7" i="10" l="1"/>
  <c r="J8" i="10"/>
  <c r="J9" i="10"/>
  <c r="J6" i="10"/>
  <c r="J4" i="10"/>
  <c r="J5" i="10"/>
  <c r="N3" i="5" l="1"/>
  <c r="J15" i="4"/>
  <c r="J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D3FED094-7787-46FF-8313-0A87B88C8CB3}">
      <text>
        <r>
          <rPr>
            <b/>
            <sz val="9"/>
            <color indexed="81"/>
            <rFont val="Tahoma"/>
            <family val="2"/>
          </rPr>
          <t>Année-Mois-Jour</t>
        </r>
      </text>
    </comment>
    <comment ref="D10" authorId="0" shapeId="0" xr:uid="{36372E95-6892-4B39-A620-73D17017A7DC}">
      <text>
        <r>
          <rPr>
            <b/>
            <sz val="9"/>
            <color indexed="81"/>
            <rFont val="Tahoma"/>
            <family val="2"/>
          </rPr>
          <t>Année-Mois-Jour</t>
        </r>
      </text>
    </comment>
    <comment ref="H10" authorId="0" shapeId="0" xr:uid="{CE9BE81C-2738-484A-835A-927A0D9D1CE3}">
      <text>
        <r>
          <rPr>
            <b/>
            <sz val="9"/>
            <color indexed="81"/>
            <rFont val="Tahoma"/>
            <family val="2"/>
          </rPr>
          <t>Année-Mois-Jour</t>
        </r>
      </text>
    </comment>
    <comment ref="B13"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18" authorId="0" shapeId="0" xr:uid="{A2A0C9D6-34C4-409E-92F0-0B4BFE05DB70}">
      <text>
        <r>
          <rPr>
            <b/>
            <sz val="9"/>
            <color indexed="81"/>
            <rFont val="Tahoma"/>
            <family val="2"/>
          </rPr>
          <t xml:space="preserve">Inscrire sans les séparateurs.
Exemple: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E6" authorId="0" shapeId="0" xr:uid="{9321ED90-B1D2-4AC3-AC89-8ACEE9C96550}">
      <text>
        <r>
          <rPr>
            <b/>
            <sz val="9"/>
            <color indexed="81"/>
            <rFont val="Tahoma"/>
            <family val="2"/>
          </rPr>
          <t>Choisir dans la liste.</t>
        </r>
      </text>
    </comment>
    <comment ref="E7" authorId="0" shapeId="0" xr:uid="{0D7249C4-5762-4D42-ADEE-49B9AC117CE6}">
      <text>
        <r>
          <rPr>
            <b/>
            <sz val="9"/>
            <color indexed="81"/>
            <rFont val="Tahoma"/>
            <family val="2"/>
          </rPr>
          <t>Choisir dans la liste.</t>
        </r>
      </text>
    </comment>
    <comment ref="B12" authorId="0" shapeId="0" xr:uid="{633E0AD0-A8A2-4258-B488-D3FFECDEBABB}">
      <text>
        <r>
          <rPr>
            <b/>
            <sz val="9"/>
            <color indexed="81"/>
            <rFont val="Tahoma"/>
            <family val="2"/>
          </rPr>
          <t>Le format des dates est en :
Année-Mois-Jour</t>
        </r>
      </text>
    </comment>
    <comment ref="G13" authorId="0" shapeId="0" xr:uid="{5B4637D8-73CA-418B-BF60-26B5F019EA2A}">
      <text>
        <r>
          <rPr>
            <b/>
            <sz val="9"/>
            <color indexed="81"/>
            <rFont val="Tahoma"/>
            <family val="2"/>
          </rPr>
          <t>De l'équipement ou autres</t>
        </r>
      </text>
    </comment>
    <comment ref="F16" authorId="0" shapeId="0" xr:uid="{145720C6-01F4-41C6-B05B-6268E772B7A4}">
      <text>
        <r>
          <rPr>
            <b/>
            <sz val="9"/>
            <color indexed="81"/>
            <rFont val="Tahoma"/>
            <family val="2"/>
          </rPr>
          <t>Année-Mois-Jour</t>
        </r>
      </text>
    </comment>
    <comment ref="G16" authorId="0" shapeId="0" xr:uid="{08B4BCB6-CDD3-44A7-9D69-3536CEDCF840}">
      <text>
        <r>
          <rPr>
            <b/>
            <sz val="9"/>
            <color indexed="81"/>
            <rFont val="Tahoma"/>
            <family val="2"/>
          </rPr>
          <t>Année-Mois-Jour</t>
        </r>
      </text>
    </comment>
    <comment ref="H16" authorId="0" shapeId="0" xr:uid="{66E312DB-2EE6-482B-9859-B791AB3F8245}">
      <text>
        <r>
          <rPr>
            <b/>
            <sz val="9"/>
            <color indexed="81"/>
            <rFont val="Tahoma"/>
            <family val="2"/>
          </rPr>
          <t>Année-Mois-Jour</t>
        </r>
      </text>
    </comment>
    <comment ref="I16" authorId="0" shapeId="0" xr:uid="{45FDE91F-CFD1-419D-8D23-95F17F639297}">
      <text>
        <r>
          <rPr>
            <b/>
            <sz val="9"/>
            <color indexed="81"/>
            <rFont val="Tahoma"/>
            <family val="2"/>
          </rPr>
          <t>Année-Mois-Jour</t>
        </r>
        <r>
          <rPr>
            <sz val="9"/>
            <color indexed="81"/>
            <rFont val="Tahoma"/>
            <family val="2"/>
          </rPr>
          <t xml:space="preserve">
</t>
        </r>
      </text>
    </comment>
    <comment ref="K16" authorId="0" shapeId="0" xr:uid="{EF22F23E-0A84-4A83-B3CD-1B8A6702EAD2}">
      <text>
        <r>
          <rPr>
            <b/>
            <sz val="9"/>
            <color indexed="81"/>
            <rFont val="Tahoma"/>
            <family val="2"/>
          </rPr>
          <t>Choisir dans la liste ou indiquer les livrables</t>
        </r>
      </text>
    </comment>
    <comment ref="B29" authorId="0" shapeId="0" xr:uid="{638AF2AA-BDCB-4EA6-8B72-A840952859AC}">
      <text>
        <r>
          <rPr>
            <b/>
            <sz val="9"/>
            <color indexed="81"/>
            <rFont val="Tahoma"/>
            <family val="2"/>
          </rPr>
          <t>décrire les modifications apportées à l'exécution des travaux par rapport à la proposition d'origine; référer au numéro des étapes présentées à la section précédente.</t>
        </r>
      </text>
    </comment>
    <comment ref="C31" authorId="1" shapeId="0" xr:uid="{0036C32B-9024-4227-80DB-B5D18E8C52F5}">
      <text>
        <r>
          <rPr>
            <b/>
            <sz val="9"/>
            <color indexed="81"/>
            <rFont val="Tahoma"/>
            <family val="2"/>
          </rPr>
          <t>Modification des étapes ci-dessus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Tessier, Lucie (DDII)</author>
    <author>Villeneuve, Emmie (DDII)</author>
    <author>Côté, Patrick (DDII)</author>
  </authors>
  <commentList>
    <comment ref="B1" authorId="0" shapeId="0" xr:uid="{508AE043-D9E8-477F-B00B-938E96D07F41}">
      <text>
        <r>
          <rPr>
            <b/>
            <sz val="9"/>
            <color indexed="81"/>
            <rFont val="Tahoma"/>
            <family val="2"/>
          </rPr>
          <t>Tel que présenté dans la demande de subvention approuvée</t>
        </r>
      </text>
    </comment>
    <comment ref="I2" authorId="1" shapeId="0" xr:uid="{8C527376-6BB6-4FD1-AC91-E95837B6C82E}">
      <text>
        <r>
          <rPr>
            <b/>
            <sz val="12"/>
            <color indexed="10"/>
            <rFont val="Tahoma"/>
            <family val="2"/>
          </rPr>
          <t>ATTENTION : Pour les projets qui ont un numéro de PIB inférieur au PIB-370, il n'est pas requis de remplir les deux colonnes concernant le financement des dépenses admissibles.</t>
        </r>
      </text>
    </comment>
    <comment ref="K2" authorId="0" shapeId="0" xr:uid="{97317FCC-EC8B-46B7-86F9-5A61AFD43CF0}">
      <text>
        <r>
          <rPr>
            <b/>
            <sz val="9"/>
            <color indexed="81"/>
            <rFont val="Tahoma"/>
            <family val="2"/>
          </rPr>
          <t>Choisir dans la liste</t>
        </r>
      </text>
    </comment>
    <comment ref="F3" authorId="2" shapeId="0" xr:uid="{F1E51852-4E29-45D7-9036-940CDFA4F31B}">
      <text>
        <r>
          <rPr>
            <b/>
            <sz val="9"/>
            <color indexed="81"/>
            <rFont val="Tahoma"/>
            <family val="2"/>
          </rPr>
          <t>La somme des contributions doit couvrir le coût total du projet.</t>
        </r>
      </text>
    </comment>
    <comment ref="G3" authorId="2" shapeId="0" xr:uid="{A512D668-5BA0-4BC9-AC8A-1276D98F785A}">
      <text>
        <r>
          <rPr>
            <b/>
            <sz val="9"/>
            <color indexed="81"/>
            <rFont val="Tahoma"/>
            <family val="2"/>
          </rPr>
          <t xml:space="preserve">Choisir dans la liste. </t>
        </r>
      </text>
    </comment>
    <comment ref="I3" authorId="2"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d'impôts estimés liés aux dépenses admissibles du projet.</t>
        </r>
      </text>
    </comment>
    <comment ref="B12" authorId="0" shapeId="0" xr:uid="{12071DFE-8CD0-4A3C-A881-B5E88F374927}">
      <text>
        <r>
          <rPr>
            <b/>
            <sz val="9"/>
            <color indexed="81"/>
            <rFont val="Tahoma"/>
            <family val="2"/>
          </rPr>
          <t xml:space="preserve">Si modifié par rapport au financement initial (facultatif) </t>
        </r>
      </text>
    </comment>
    <comment ref="I13" authorId="1" shapeId="0" xr:uid="{68698B2F-CA01-4604-B744-C8690C524C91}">
      <text>
        <r>
          <rPr>
            <b/>
            <sz val="12"/>
            <color indexed="10"/>
            <rFont val="Tahoma"/>
            <family val="2"/>
          </rPr>
          <t>ATTENTION : Pour les projets qui ont un numéro de PIB inférieur au PIB-370, il n'est pas requis de remplir les deux colonnes concernant le financement des dépenses admissibles.</t>
        </r>
      </text>
    </comment>
    <comment ref="I21" authorId="0" shapeId="0" xr:uid="{5C97A6AD-930D-4182-BA6A-B7711E8F548E}">
      <text>
        <r>
          <rPr>
            <b/>
            <sz val="9"/>
            <color indexed="81"/>
            <rFont val="Tahoma"/>
            <family val="2"/>
          </rPr>
          <t>Ce montant doit correspondre au total des dépenses admissibles présentées dans le chiffrier Excel complémentaire "Dépenses admissibles".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 ref="B30" authorId="2" shapeId="0" xr:uid="{ACE81A52-016F-4BB4-95BB-FC100B0B3F77}">
      <text>
        <r>
          <rPr>
            <b/>
            <sz val="9"/>
            <color indexed="81"/>
            <rFont val="Tahoma"/>
            <family val="2"/>
          </rPr>
          <t>Présenter les dépenses incluses dans le formulaire de demande de subvention acceptée par le ministère.</t>
        </r>
      </text>
    </comment>
    <comment ref="C31" authorId="2" shapeId="0" xr:uid="{26E24A37-42EE-41D4-A237-5F01B9B72639}">
      <text>
        <r>
          <rPr>
            <b/>
            <sz val="9"/>
            <color indexed="81"/>
            <rFont val="Tahoma"/>
            <family val="2"/>
          </rPr>
          <t>Se référer au tableau de dépenses Excel complémentaire "dépenses admissibles"</t>
        </r>
      </text>
    </comment>
    <comment ref="G31" authorId="2" shapeId="0" xr:uid="{1D739E3B-8186-4D21-873F-627D1F858484}">
      <text>
        <r>
          <rPr>
            <b/>
            <sz val="9"/>
            <color indexed="81"/>
            <rFont val="Tahoma"/>
            <family val="2"/>
          </rPr>
          <t>Année-Mois-Jour</t>
        </r>
      </text>
    </comment>
    <comment ref="H31" authorId="2" shapeId="0" xr:uid="{81295BDF-382F-4A56-8FD7-436F07B3137D}">
      <text>
        <r>
          <rPr>
            <b/>
            <sz val="9"/>
            <color indexed="81"/>
            <rFont val="Tahoma"/>
            <family val="2"/>
          </rPr>
          <t>Année-Mois-Jour</t>
        </r>
      </text>
    </comment>
    <comment ref="I31" authorId="2" shapeId="0" xr:uid="{2ED0453A-A6ED-4CDB-983D-E2F04BD213CD}">
      <text>
        <r>
          <rPr>
            <b/>
            <sz val="9"/>
            <color indexed="81"/>
            <rFont val="Tahoma"/>
            <family val="2"/>
          </rPr>
          <t>Sélectionner dans la liste.
Ajouter si autre.</t>
        </r>
      </text>
    </comment>
    <comment ref="I42" authorId="2" shapeId="0" xr:uid="{29394080-E561-4D54-A5DA-2FDBEBB1ECD3}">
      <text>
        <r>
          <rPr>
            <b/>
            <sz val="9"/>
            <color indexed="81"/>
            <rFont val="Tahoma"/>
            <family val="2"/>
          </rPr>
          <t>Ce montant doit correspondre au total des dépenses admissibles présentées dans le chiffrier Excel complémentaire "Dépenses admissibles". Aucune dépense admissible inscrite dans le tableau Excel n’a été engagée avant la date de dépôt de la demande de subvention.</t>
        </r>
      </text>
    </comment>
    <comment ref="B44" authorId="2" shapeId="0" xr:uid="{0A730825-E95C-47E3-BA96-99FA485A0521}">
      <text>
        <r>
          <rPr>
            <b/>
            <sz val="9"/>
            <color indexed="81"/>
            <rFont val="Tahoma"/>
            <family val="2"/>
          </rPr>
          <t xml:space="preserve"> Présenter les dépenses admissibles cumulatives encourues à ce jour.</t>
        </r>
      </text>
    </comment>
    <comment ref="C45" authorId="2" shapeId="0" xr:uid="{4DEB2BBE-3571-4493-A39E-9F68396C94D4}">
      <text>
        <r>
          <rPr>
            <b/>
            <sz val="9"/>
            <color indexed="81"/>
            <rFont val="Tahoma"/>
            <family val="2"/>
          </rPr>
          <t>Se référer au tableau de dépenses Excel complémentaire "dépenses admissibles"</t>
        </r>
      </text>
    </comment>
    <comment ref="H45" authorId="2" shapeId="0" xr:uid="{CCCFFA91-1CEB-4CE8-863D-CE8F81FE779E}">
      <text>
        <r>
          <rPr>
            <b/>
            <sz val="9"/>
            <color indexed="81"/>
            <rFont val="Tahoma"/>
            <family val="2"/>
          </rPr>
          <t>Année-Mois-Jour</t>
        </r>
      </text>
    </comment>
    <comment ref="I45" authorId="2" shapeId="0" xr:uid="{FFB69AA2-BA2D-40A1-9D11-BDBD2D1BE2D0}">
      <text>
        <r>
          <rPr>
            <b/>
            <sz val="9"/>
            <color indexed="81"/>
            <rFont val="Tahoma"/>
            <family val="2"/>
          </rPr>
          <t>Sélectionner dans la liste.
Ajouter si autre.</t>
        </r>
      </text>
    </comment>
    <comment ref="I56" authorId="2" shapeId="0" xr:uid="{BE62FFB0-32D3-4568-B907-329DC392B7C5}">
      <text>
        <r>
          <rPr>
            <b/>
            <sz val="9"/>
            <color indexed="81"/>
            <rFont val="Tahoma"/>
            <family val="2"/>
          </rPr>
          <t>Ce montant doit correspondre au total des dépenses admissibles présentées dans le chiffrier Excel complémentaire "Dépenses admissibles".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s>
  <commentList>
    <comment ref="B9" authorId="0" shapeId="0" xr:uid="{E3797396-0E4C-45DA-88E7-E7CA17BB4C6C}">
      <text>
        <r>
          <rPr>
            <b/>
            <sz val="9"/>
            <color indexed="81"/>
            <rFont val="Tahoma"/>
            <family val="2"/>
          </rPr>
          <t>copie-coller une photo dans Excel ou faire une insertion d'image, puis redimensionner la photo pour qu'elle s'intègre dans la cellule. En second lieu, vous pouvez faire un clic-droit sur la photo, faire format de l'image et venir cocher dans les propriétés «Déplacer et dimensionner avec les cellules»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List>
</comments>
</file>

<file path=xl/sharedStrings.xml><?xml version="1.0" encoding="utf-8"?>
<sst xmlns="http://schemas.openxmlformats.org/spreadsheetml/2006/main" count="1559" uniqueCount="1462">
  <si>
    <t>Programme Innovation Bois</t>
  </si>
  <si>
    <t>Volet 1 : Innovation</t>
  </si>
  <si>
    <t>Volet 2 : Bois de qualité inférieure</t>
  </si>
  <si>
    <t>Titre</t>
  </si>
  <si>
    <t>Monsieur</t>
  </si>
  <si>
    <t>Madame</t>
  </si>
  <si>
    <t>Nom :</t>
  </si>
  <si>
    <t>Prénom :</t>
  </si>
  <si>
    <t>Titre ou fonction :</t>
  </si>
  <si>
    <t>Nom de l'entreprise :</t>
  </si>
  <si>
    <t>Province</t>
  </si>
  <si>
    <t>Courriel :</t>
  </si>
  <si>
    <t>No de téléphone :</t>
  </si>
  <si>
    <t>Titre du projet :</t>
  </si>
  <si>
    <t>Date de dépôt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</si>
  <si>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</si>
  <si>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</si>
  <si>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</si>
  <si>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</si>
  <si>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</si>
  <si>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</si>
  <si>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</si>
  <si>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</si>
  <si>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</si>
  <si>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</si>
  <si>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</si>
  <si>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</si>
  <si>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</si>
  <si>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</si>
  <si>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</si>
  <si>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</si>
  <si>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</si>
  <si>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</si>
  <si>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</si>
  <si>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</si>
  <si>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</si>
  <si>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</si>
  <si>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</si>
  <si>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</si>
  <si>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</si>
  <si>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</si>
  <si>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</si>
  <si>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</si>
  <si>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</si>
  <si>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</si>
  <si>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</si>
  <si>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</si>
  <si>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</si>
  <si>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</si>
  <si>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</si>
  <si>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</si>
  <si>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</si>
  <si>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</si>
  <si>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</si>
  <si>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</si>
  <si>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</si>
  <si>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</si>
  <si>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</si>
  <si>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</si>
  <si>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</si>
  <si>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</si>
  <si>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</si>
  <si>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</si>
  <si>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</si>
  <si>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</si>
  <si>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</si>
  <si>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</si>
  <si>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</si>
  <si>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</si>
  <si>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</si>
  <si>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</si>
  <si>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</si>
  <si>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</si>
  <si>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</si>
  <si>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</si>
  <si>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</si>
  <si>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</si>
  <si>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</si>
  <si>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</si>
  <si>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</si>
  <si>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</si>
  <si>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</si>
  <si>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</si>
  <si>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</si>
  <si>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</si>
  <si>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</si>
  <si>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</si>
  <si>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</si>
  <si>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</si>
  <si>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</si>
  <si>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</si>
  <si>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</si>
  <si>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</si>
  <si>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</si>
  <si>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</si>
  <si>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</si>
  <si>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</si>
  <si>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</si>
  <si>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</si>
  <si>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</si>
  <si>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</si>
  <si>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</si>
  <si>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</si>
  <si>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</si>
  <si>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</si>
  <si>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</si>
  <si>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</si>
  <si>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</si>
  <si>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</si>
  <si>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</si>
  <si>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</si>
  <si>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</si>
  <si>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</si>
  <si>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</si>
  <si>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</si>
  <si>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</si>
  <si>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</si>
  <si>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</si>
  <si>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</si>
  <si>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</si>
  <si>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</si>
  <si>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</si>
  <si>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</si>
  <si>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</si>
  <si>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</si>
  <si>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</si>
  <si>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</si>
  <si>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</si>
  <si>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</si>
  <si>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</si>
  <si>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</si>
  <si>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</si>
  <si>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</si>
  <si>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</si>
  <si>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</si>
  <si>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</si>
  <si>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</si>
  <si>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</si>
  <si>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</si>
  <si>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</si>
  <si>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</si>
  <si>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</si>
  <si>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</si>
  <si>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</si>
  <si>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</si>
  <si>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</si>
  <si>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</si>
  <si>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</si>
  <si>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</si>
  <si>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</si>
  <si>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</si>
  <si>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</si>
  <si>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</si>
  <si>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</si>
  <si>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</si>
  <si>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</si>
  <si>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</si>
  <si>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</si>
  <si>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</si>
  <si>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</si>
  <si>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</si>
  <si>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</si>
  <si>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</si>
  <si>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</si>
  <si>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</si>
  <si>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</si>
  <si>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</si>
  <si>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</si>
  <si>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</si>
  <si>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</si>
  <si>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</si>
  <si>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</si>
  <si>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</si>
  <si>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</si>
  <si>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</si>
  <si>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</si>
  <si>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</si>
  <si>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</si>
  <si>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</si>
  <si>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</si>
  <si>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</si>
  <si>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</si>
  <si>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</si>
  <si>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</si>
  <si>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</si>
  <si>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</si>
  <si>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</si>
  <si>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</si>
  <si>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</si>
  <si>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</si>
  <si>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</si>
  <si>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</si>
  <si>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</si>
  <si>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</si>
  <si>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</si>
  <si>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</si>
  <si>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</si>
  <si>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</si>
  <si>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</si>
  <si>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</si>
  <si>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</si>
  <si>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</si>
  <si>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</si>
  <si>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</si>
  <si>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</si>
  <si>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</si>
  <si>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</si>
  <si>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</si>
  <si>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</si>
  <si>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</si>
  <si>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</si>
  <si>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</si>
  <si>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</si>
  <si>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</si>
  <si>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</si>
  <si>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</si>
  <si>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</si>
  <si>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</si>
  <si>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</si>
  <si>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</si>
  <si>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</si>
  <si>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</si>
  <si>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</si>
  <si>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</si>
  <si>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</si>
  <si>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</si>
  <si>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</si>
  <si>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</si>
  <si>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</si>
  <si>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</si>
  <si>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</si>
  <si>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</si>
  <si>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</si>
  <si>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</si>
  <si>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</si>
  <si>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</si>
  <si>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</si>
  <si>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</si>
  <si>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</si>
  <si>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</si>
  <si>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</si>
  <si>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</si>
  <si>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</si>
  <si>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</si>
  <si>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</si>
  <si>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</si>
  <si>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</si>
  <si>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</si>
  <si>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</si>
  <si>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</si>
  <si>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</si>
  <si>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</si>
  <si>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</si>
  <si>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</si>
  <si>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</si>
  <si>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</si>
  <si>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</si>
  <si>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</si>
  <si>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</si>
  <si>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</si>
  <si>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</si>
  <si>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</si>
  <si>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</si>
  <si>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</si>
  <si>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</si>
  <si>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</si>
  <si>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</si>
  <si>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</si>
  <si>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</si>
  <si>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</si>
  <si>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</si>
  <si>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</si>
  <si>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</si>
  <si>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</si>
  <si>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</si>
  <si>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</si>
  <si>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</si>
  <si>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</si>
  <si>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</si>
  <si>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</si>
  <si>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</si>
  <si>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</si>
  <si>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</si>
  <si>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</si>
  <si>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</si>
  <si>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</si>
  <si>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</si>
  <si>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</si>
  <si>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</si>
  <si>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</si>
  <si>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</si>
  <si>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</si>
  <si>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</si>
  <si>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</si>
  <si>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</si>
  <si>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</si>
  <si>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</si>
  <si>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</si>
  <si>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</si>
  <si>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</si>
  <si>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</si>
  <si>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</si>
  <si>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</si>
  <si>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</si>
  <si>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</si>
  <si>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</si>
  <si>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</si>
  <si>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</si>
  <si>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</si>
  <si>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</si>
  <si>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</si>
  <si>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</si>
  <si>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</si>
  <si>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</si>
  <si>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</si>
  <si>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</si>
  <si>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</si>
  <si>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</si>
  <si>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</si>
  <si>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</si>
  <si>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</si>
  <si>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</si>
  <si>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</si>
  <si>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</si>
  <si>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</si>
  <si>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</si>
  <si>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</si>
  <si>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</si>
  <si>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</si>
  <si>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</si>
  <si>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</si>
  <si>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</si>
  <si>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</si>
  <si>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</si>
  <si>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</si>
  <si>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</si>
  <si>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</si>
  <si>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</si>
  <si>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</si>
  <si>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</si>
  <si>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</si>
  <si>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</si>
  <si>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</si>
  <si>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</si>
  <si>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</si>
  <si>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</si>
  <si>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</si>
  <si>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</si>
  <si>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</si>
  <si>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</si>
  <si>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</si>
  <si>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</si>
  <si>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</si>
  <si>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</si>
  <si>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</si>
  <si>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</si>
  <si>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</si>
  <si>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</si>
  <si>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</si>
  <si>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</si>
  <si>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</si>
  <si>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</si>
  <si>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</si>
  <si>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</si>
  <si>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</si>
  <si>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</si>
  <si>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</si>
  <si>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</si>
  <si>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</si>
  <si>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</si>
  <si>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</si>
  <si>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</si>
  <si>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</si>
  <si>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</si>
  <si>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</si>
  <si>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</si>
  <si>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</si>
  <si>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</si>
  <si>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</si>
  <si>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</si>
  <si>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</si>
  <si>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</si>
  <si>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</si>
  <si>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</si>
  <si>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</si>
  <si>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</si>
  <si>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</si>
  <si>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</si>
  <si>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</si>
  <si>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</si>
  <si>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</si>
  <si>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</si>
  <si>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</si>
  <si>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</si>
  <si>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</si>
  <si>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</si>
  <si>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</si>
  <si>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</si>
  <si>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</si>
  <si>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</si>
  <si>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</si>
  <si>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</si>
  <si>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</si>
  <si>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</si>
  <si>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</si>
  <si>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</si>
  <si>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</si>
  <si>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</si>
  <si>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</si>
  <si>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</si>
  <si>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</si>
  <si>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</si>
  <si>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</si>
  <si>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</si>
  <si>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</si>
  <si>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</si>
  <si>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</si>
  <si>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</si>
  <si>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</si>
  <si>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</si>
  <si>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</si>
  <si>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</si>
  <si>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</si>
  <si>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</si>
  <si>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</si>
  <si>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</si>
  <si>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</si>
  <si>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</si>
  <si>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</si>
  <si>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</si>
  <si>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</si>
  <si>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</si>
  <si>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</si>
  <si>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</si>
  <si>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</si>
  <si>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</si>
  <si>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</si>
  <si>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</si>
  <si>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</si>
  <si>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</si>
  <si>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</si>
  <si>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</si>
  <si>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</si>
  <si>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</si>
  <si>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</si>
  <si>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</si>
  <si>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</si>
  <si>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</si>
  <si>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</si>
  <si>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</si>
  <si>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</si>
  <si>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</si>
  <si>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</si>
  <si>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</si>
  <si>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</si>
  <si>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</si>
  <si>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</si>
  <si>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</si>
  <si>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</si>
  <si>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</si>
  <si>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</si>
  <si>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</si>
  <si>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</si>
  <si>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</si>
  <si>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</si>
  <si>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</si>
  <si>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</si>
  <si>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</si>
  <si>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</si>
  <si>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</si>
  <si>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</si>
  <si>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</si>
  <si>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</si>
  <si>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</si>
  <si>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</si>
  <si>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</si>
  <si>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</si>
  <si>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</si>
  <si>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</si>
  <si>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</si>
  <si>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</si>
  <si>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</si>
  <si>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</si>
  <si>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</si>
  <si>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</si>
  <si>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</si>
  <si>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</si>
  <si>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</si>
  <si>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</si>
  <si>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</si>
  <si>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</si>
  <si>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</si>
  <si>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</si>
  <si>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</si>
  <si>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</si>
  <si>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</si>
  <si>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</si>
  <si>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</si>
  <si>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</si>
  <si>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</si>
  <si>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</si>
  <si>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</si>
  <si>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</si>
  <si>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</si>
  <si>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</si>
  <si>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</si>
  <si>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</si>
  <si>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</si>
  <si>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</si>
  <si>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</si>
  <si>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</si>
  <si>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</si>
  <si>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</si>
  <si>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</si>
  <si>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</si>
  <si>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</si>
  <si>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</si>
  <si>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</si>
  <si>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</si>
  <si>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</si>
  <si>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</si>
  <si>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</si>
  <si>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</si>
  <si>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</si>
  <si>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</si>
  <si>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</si>
  <si>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</si>
  <si>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</si>
  <si>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</si>
  <si>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</si>
  <si>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</si>
  <si>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</si>
  <si>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</si>
  <si>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</si>
  <si>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</si>
  <si>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</si>
  <si>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</si>
  <si>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</si>
  <si>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</si>
  <si>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</si>
  <si>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</si>
  <si>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</si>
  <si>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</si>
  <si>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</si>
  <si>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</si>
  <si>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</si>
  <si>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</si>
  <si>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</si>
  <si>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</si>
  <si>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</si>
  <si>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</si>
  <si>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</si>
  <si>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</si>
  <si>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</si>
  <si>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</si>
  <si>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</si>
  <si>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</si>
  <si>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</si>
  <si>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</si>
  <si>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</si>
  <si>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</si>
  <si>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</si>
  <si>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</si>
  <si>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</si>
  <si>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</si>
  <si>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</si>
  <si>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</si>
  <si>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</si>
  <si>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</si>
  <si>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</si>
  <si>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</si>
  <si>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</si>
  <si>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</si>
  <si>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</si>
  <si>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</si>
  <si>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</si>
  <si>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</si>
  <si>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</si>
  <si>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</si>
  <si>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</si>
  <si>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</si>
  <si>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</si>
  <si>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</si>
  <si>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</si>
  <si>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</si>
  <si>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</si>
  <si>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</si>
  <si>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</si>
  <si>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</si>
  <si>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</si>
  <si>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</si>
  <si>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</si>
  <si>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</si>
  <si>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</si>
  <si>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</si>
  <si>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</si>
  <si>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</si>
  <si>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</si>
  <si>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</si>
  <si>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</si>
  <si>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</si>
  <si>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</si>
  <si>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</si>
  <si>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</si>
  <si>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</si>
  <si>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</si>
  <si>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</si>
  <si>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</si>
  <si>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</si>
  <si>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</si>
  <si>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</si>
  <si>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</si>
  <si>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</si>
  <si>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</si>
  <si>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</si>
  <si>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</si>
  <si>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</si>
  <si>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</si>
  <si>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</si>
  <si>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</si>
  <si>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</si>
  <si>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</si>
  <si>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</si>
  <si>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</si>
  <si>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</si>
  <si>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</si>
  <si>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</si>
  <si>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</si>
  <si>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</si>
  <si>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</si>
  <si>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</si>
  <si>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</si>
  <si>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</si>
  <si>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</si>
  <si>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</si>
  <si>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</si>
  <si>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</si>
  <si>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</si>
  <si>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</si>
  <si>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</si>
  <si>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</si>
  <si>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</si>
  <si>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</si>
  <si>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</si>
  <si>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</si>
  <si>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</si>
  <si>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</si>
  <si>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</si>
  <si>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</si>
  <si>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</si>
  <si>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</si>
  <si>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</si>
  <si>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</si>
  <si>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</si>
  <si>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</si>
  <si>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</si>
  <si>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</si>
  <si>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</si>
  <si>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</si>
  <si>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</si>
  <si>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</si>
  <si>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</si>
  <si>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</si>
  <si>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</si>
  <si>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</si>
  <si>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</si>
  <si>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</si>
  <si>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</si>
  <si>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</si>
  <si>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</si>
  <si>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</si>
  <si>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</si>
  <si>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</si>
  <si>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</si>
  <si>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</si>
  <si>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</si>
  <si>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</si>
  <si>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</si>
  <si>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</si>
  <si>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</si>
  <si>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</si>
  <si>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</si>
  <si>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</si>
  <si>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</si>
  <si>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</si>
  <si>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</si>
  <si>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</si>
  <si>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</si>
  <si>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</si>
  <si>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</si>
  <si>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</si>
  <si>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</si>
  <si>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</si>
  <si>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</si>
  <si>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</si>
  <si>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</si>
  <si>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</si>
  <si>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</si>
  <si>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</si>
  <si>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</si>
  <si>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</si>
  <si>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</si>
  <si>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</si>
  <si>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</si>
  <si>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</si>
  <si>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</si>
  <si>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</si>
  <si>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</si>
  <si>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</si>
  <si>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</si>
  <si>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</si>
  <si>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</si>
  <si>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</si>
  <si>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</si>
  <si>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</si>
  <si>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</si>
  <si>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</si>
  <si>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</si>
  <si>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</si>
  <si>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</si>
  <si>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</si>
  <si>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</si>
  <si>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</si>
  <si>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</si>
  <si>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</si>
  <si>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</si>
  <si>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</si>
  <si>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</si>
  <si>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</si>
  <si>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</si>
  <si>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</si>
  <si>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</si>
  <si>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</si>
  <si>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</si>
  <si>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</si>
  <si>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</si>
  <si>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</si>
  <si>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</si>
  <si>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</si>
  <si>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</si>
  <si>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</si>
  <si>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</si>
  <si>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</si>
  <si>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</si>
  <si>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</si>
  <si>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</si>
  <si>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</si>
  <si>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</si>
  <si>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</si>
  <si>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</si>
  <si>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</si>
  <si>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</si>
  <si>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</si>
  <si>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</si>
  <si>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</si>
  <si>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</si>
  <si>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</si>
  <si>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</si>
  <si>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</si>
  <si>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</si>
  <si>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</si>
  <si>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</si>
  <si>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</si>
  <si>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</si>
  <si>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</si>
  <si>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</si>
  <si>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</si>
  <si>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</si>
  <si>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</si>
  <si>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</si>
  <si>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</si>
  <si>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</si>
  <si>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</si>
  <si>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</si>
  <si>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</si>
  <si>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</si>
  <si>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</si>
  <si>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</si>
  <si>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</si>
  <si>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</si>
  <si>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</si>
  <si>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</si>
  <si>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</si>
  <si>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</si>
  <si>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</si>
  <si>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</si>
  <si>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</si>
  <si>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</si>
  <si>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</si>
  <si>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</si>
  <si>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</si>
  <si>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</si>
  <si>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</si>
  <si>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</si>
  <si>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</si>
  <si>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</si>
  <si>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</si>
  <si>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</si>
  <si>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</si>
  <si>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</si>
  <si>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</si>
  <si>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</si>
  <si>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</si>
  <si>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</si>
  <si>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</si>
  <si>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</si>
  <si>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</si>
  <si>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</si>
  <si>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</si>
  <si>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</si>
  <si>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</si>
  <si>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</si>
  <si>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</si>
  <si>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</si>
  <si>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</si>
  <si>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</si>
  <si>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</si>
  <si>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</si>
  <si>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</si>
  <si>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</si>
  <si>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</si>
  <si>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</si>
  <si>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</si>
  <si>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</si>
  <si>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</si>
  <si>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</si>
  <si>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</si>
  <si>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</si>
  <si>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</si>
  <si>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</si>
  <si>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</si>
  <si>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</si>
  <si>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</si>
  <si>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</si>
  <si>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</si>
  <si>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</si>
  <si>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</si>
  <si>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</si>
  <si>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</si>
  <si>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</si>
  <si>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</si>
  <si>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</si>
  <si>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</si>
  <si>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</si>
  <si>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</si>
  <si>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</si>
  <si>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</si>
  <si>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</si>
  <si>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</si>
  <si>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</si>
  <si>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</si>
  <si>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</si>
  <si>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</si>
  <si>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</si>
  <si>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</si>
  <si>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</si>
  <si>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</si>
  <si>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</si>
  <si>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</si>
  <si>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</si>
  <si>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</si>
  <si>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</si>
  <si>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</si>
  <si>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</si>
  <si>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</si>
  <si>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</si>
  <si>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</si>
  <si>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</si>
  <si>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</si>
  <si>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</si>
  <si>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</si>
  <si>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</si>
  <si>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</si>
  <si>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</si>
  <si>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</si>
  <si>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</si>
  <si>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</si>
  <si>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</si>
  <si>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</si>
  <si>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</si>
  <si>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</si>
  <si>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</si>
  <si>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</si>
  <si>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</si>
  <si>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</si>
  <si>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</si>
  <si>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</si>
  <si>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</si>
  <si>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</si>
  <si>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</si>
  <si>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</si>
  <si>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</si>
  <si>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</si>
  <si>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</si>
  <si>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</si>
  <si>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</si>
  <si>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</si>
  <si>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</si>
  <si>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</si>
  <si>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</si>
  <si>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</si>
  <si>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</si>
  <si>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</si>
  <si>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</si>
  <si>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</si>
  <si>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</si>
  <si>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</si>
  <si>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</si>
  <si>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</si>
  <si>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</si>
  <si>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</si>
  <si>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</si>
  <si>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</si>
  <si>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</si>
  <si>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</si>
  <si>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</si>
  <si>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</si>
  <si>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</si>
  <si>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</si>
  <si>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</si>
  <si>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</si>
  <si>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</si>
  <si>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</si>
  <si>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</si>
  <si>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</si>
  <si>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</si>
  <si>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</si>
  <si>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</si>
  <si>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</si>
  <si>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</si>
  <si>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</si>
  <si>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</si>
  <si>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</si>
  <si>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</si>
  <si>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</si>
  <si>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</si>
  <si>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</si>
  <si>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</si>
  <si>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</si>
  <si>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</si>
  <si>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</si>
  <si>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</si>
  <si>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</si>
  <si>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</si>
  <si>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</si>
  <si>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</si>
  <si>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</si>
  <si>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</si>
  <si>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</si>
  <si>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</si>
  <si>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</si>
  <si>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</si>
  <si>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</si>
  <si>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</si>
  <si>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</si>
  <si>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</si>
  <si>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</si>
  <si>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</si>
  <si>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</si>
  <si>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</si>
  <si>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</si>
  <si>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</si>
  <si>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</si>
  <si>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</si>
  <si>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</si>
  <si>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</si>
  <si>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</si>
  <si>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</si>
  <si>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</si>
  <si>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</si>
  <si>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</si>
  <si>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</si>
  <si>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</si>
  <si>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</si>
  <si>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</si>
  <si>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</si>
  <si>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</si>
  <si>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</si>
  <si>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</si>
  <si>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</si>
  <si>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</si>
  <si>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</si>
  <si>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</si>
  <si>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</si>
  <si>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</si>
  <si>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</si>
  <si>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</si>
  <si>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</si>
  <si>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</si>
  <si>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</si>
  <si>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</si>
  <si>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</si>
  <si>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</si>
  <si>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</si>
  <si>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</si>
  <si>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</si>
  <si>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</si>
  <si>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</si>
  <si>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</si>
  <si>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</si>
  <si>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</si>
  <si>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</si>
  <si>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</si>
  <si>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</si>
  <si>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</si>
  <si>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</si>
  <si>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</si>
  <si>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</si>
  <si>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</si>
  <si>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</si>
  <si>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</si>
  <si>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</si>
  <si>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</si>
  <si>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</si>
  <si>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</si>
  <si>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</si>
  <si>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</si>
  <si>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</si>
  <si>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</si>
  <si>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</si>
  <si>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</si>
  <si>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</si>
  <si>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</si>
  <si>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</si>
  <si>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</si>
  <si>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</si>
  <si>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</si>
  <si>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</si>
  <si>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</si>
  <si>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</si>
  <si>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</si>
  <si>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</si>
  <si>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</si>
  <si>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</si>
  <si>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</si>
  <si>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</si>
  <si>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</si>
  <si>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</si>
  <si>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</si>
  <si>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</si>
  <si>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</si>
  <si>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</si>
  <si>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</si>
  <si>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</si>
  <si>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</si>
  <si>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</si>
  <si>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</si>
  <si>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</si>
  <si>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</si>
  <si>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</si>
  <si>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</si>
  <si>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</si>
  <si>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</si>
  <si>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</si>
  <si>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</si>
  <si>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</si>
  <si>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</si>
  <si>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</si>
  <si>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</si>
  <si>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</si>
  <si>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</si>
  <si>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</si>
  <si>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</si>
  <si>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</si>
  <si>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</si>
  <si>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</si>
  <si>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</si>
  <si>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</si>
  <si>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</si>
  <si>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</si>
  <si>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</si>
  <si>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</si>
  <si>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</si>
  <si>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</si>
  <si>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</si>
  <si>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</si>
  <si>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</si>
  <si>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</si>
  <si>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</si>
  <si>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</si>
  <si>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</si>
  <si>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</si>
  <si>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</si>
  <si>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</si>
  <si>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</si>
  <si>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</si>
  <si>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</si>
  <si>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</si>
  <si>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</si>
  <si>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</si>
  <si>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</si>
  <si>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</si>
  <si>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</si>
  <si>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</si>
  <si>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</si>
  <si>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</si>
  <si>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</si>
  <si>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</si>
  <si>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</si>
  <si>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</si>
  <si>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</si>
  <si>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</si>
  <si>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</si>
  <si>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</si>
  <si>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</si>
  <si>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</si>
  <si>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</si>
  <si>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</si>
  <si>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</si>
  <si>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</si>
  <si>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</si>
  <si>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</si>
  <si>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</si>
  <si>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</si>
  <si>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</si>
  <si>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</si>
  <si>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</si>
  <si>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</si>
  <si>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</si>
  <si>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</si>
  <si>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</si>
  <si>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</si>
  <si>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</si>
  <si>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</si>
  <si>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</si>
  <si>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</si>
  <si>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</si>
  <si>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</si>
  <si>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</si>
  <si>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</si>
  <si>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</si>
  <si>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</si>
  <si>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</si>
  <si>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</si>
  <si>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</si>
  <si>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</si>
  <si>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</si>
  <si>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</si>
  <si>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</si>
  <si>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</si>
  <si>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</si>
  <si>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</si>
  <si>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</si>
  <si>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</si>
  <si>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</si>
  <si>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</si>
  <si>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</si>
  <si>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</si>
  <si>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</si>
  <si>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</si>
  <si>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</si>
  <si>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</si>
  <si>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</si>
  <si>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</si>
  <si>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</si>
  <si>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</si>
  <si>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</si>
  <si>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</si>
  <si>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</si>
  <si>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</si>
  <si>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</si>
  <si>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</si>
  <si>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</si>
  <si>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</si>
  <si>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</si>
  <si>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</si>
  <si>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</si>
  <si>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</si>
  <si>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</si>
  <si>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</si>
  <si>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</si>
  <si>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</si>
  <si>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</si>
  <si>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</si>
  <si>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</si>
  <si>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</si>
  <si>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</si>
  <si>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</si>
  <si>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</si>
  <si>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</si>
  <si>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</si>
  <si>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</si>
  <si>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</si>
  <si>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</si>
  <si>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</si>
  <si>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</si>
  <si>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</si>
  <si>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</si>
  <si>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</si>
  <si>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</si>
  <si>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</si>
  <si>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</si>
  <si>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</si>
  <si>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</si>
  <si>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</si>
  <si>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</si>
  <si>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</si>
  <si>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</si>
  <si>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</si>
  <si>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</si>
  <si>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</si>
  <si>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</si>
  <si>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</si>
  <si>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</si>
  <si>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</si>
  <si>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</si>
  <si>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</si>
  <si>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</si>
  <si>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</si>
  <si>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</si>
  <si>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</si>
  <si>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</si>
  <si>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</si>
  <si>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</si>
  <si>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</si>
  <si>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</si>
  <si>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</si>
  <si>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</si>
  <si>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</si>
  <si>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</si>
  <si>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</si>
  <si>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</si>
  <si>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</si>
  <si>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</si>
  <si>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</si>
  <si>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</si>
  <si>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</si>
  <si>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</si>
  <si>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</si>
  <si>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</si>
  <si>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</si>
  <si>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</si>
  <si>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</si>
  <si>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</si>
  <si>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</si>
  <si>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</si>
  <si>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</si>
  <si>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</si>
  <si>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</si>
  <si>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</si>
  <si>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</si>
  <si>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</si>
  <si>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</si>
  <si>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</si>
  <si>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</si>
  <si>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Date *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</si>
  <si>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</si>
  <si>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</si>
  <si>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</si>
  <si>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</si>
  <si>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</si>
  <si>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</si>
  <si>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</si>
  <si>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</si>
  <si>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</si>
  <si>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</si>
  <si>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</si>
  <si>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</si>
  <si>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Date dernière mise à jour :</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</si>
  <si>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</si>
  <si>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</si>
  <si>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</si>
  <si>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</si>
  <si>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</si>
  <si>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</si>
  <si>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</si>
  <si>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</si>
  <si>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</si>
  <si>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</si>
  <si>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</si>
  <si>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</si>
  <si>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</si>
  <si>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</si>
  <si>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</si>
  <si>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</si>
  <si>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</si>
  <si>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</si>
  <si>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</si>
  <si>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</si>
  <si>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</si>
  <si>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</si>
  <si>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</si>
  <si>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</si>
  <si>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</si>
  <si>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</si>
  <si>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</si>
  <si>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</si>
  <si>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</si>
  <si>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</si>
  <si>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</si>
  <si>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</si>
  <si>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</si>
  <si>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</si>
  <si>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</si>
  <si>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</si>
  <si>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</si>
  <si>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</si>
  <si>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</si>
  <si>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</si>
  <si>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Volet</t>
  </si>
  <si>
    <t>Projet d'investissement</t>
  </si>
  <si>
    <t>A1 - L’implantation en usine de transformation du bois, de procédés, de technologies, d’équipements, de systèmes ou de produits</t>
  </si>
  <si>
    <t>A2 - Mise en service d’usines pilotes ou d’usines de démonstration de transformation du bois</t>
  </si>
  <si>
    <t>A3 - Déploiement de procédés, de technologies, d’équipements ou de systèmes de l’industrie de la fabrication des équipements forestiers</t>
  </si>
  <si>
    <t>Études visant la réalisation de projets d’investissement</t>
  </si>
  <si>
    <t>B1 - Études de préfaisabilité</t>
  </si>
  <si>
    <t>B2 - Études de faisabilité</t>
  </si>
  <si>
    <t>B3 - Études de marché liées à des produits innovants</t>
  </si>
  <si>
    <t>B4 - Réalisation d’un plan d’affaires</t>
  </si>
  <si>
    <t>B5 - Études, essais et détermination de procédés</t>
  </si>
  <si>
    <t>B6 - Recherche appliquée et développement de produits, de procédés, de technologies et de systèmes destinés à l’industrie des produits forestiers</t>
  </si>
  <si>
    <t>Description du projet</t>
  </si>
  <si>
    <t>Catégorie du projet</t>
  </si>
  <si>
    <t>Volet :</t>
  </si>
  <si>
    <t>A - Projet d’investissement :</t>
  </si>
  <si>
    <t>Date de début  :</t>
  </si>
  <si>
    <t>Date de fin  :</t>
  </si>
  <si>
    <t>Date de mise en service  :</t>
  </si>
  <si>
    <t>No</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</si>
  <si>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</si>
  <si>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</si>
  <si>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</si>
  <si>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</si>
  <si>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</si>
  <si>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</si>
  <si>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</si>
  <si>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</si>
  <si>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</si>
  <si>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</si>
  <si>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</si>
  <si>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</si>
  <si>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</si>
  <si>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</si>
  <si>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Niveau de participation</t>
  </si>
  <si>
    <t>Faible</t>
  </si>
  <si>
    <t>Moyen</t>
  </si>
  <si>
    <t>Élevé</t>
  </si>
  <si>
    <t>Partenaire financier</t>
  </si>
  <si>
    <t>Type de contribution</t>
  </si>
  <si>
    <t>Statut de la contribution</t>
  </si>
  <si>
    <t>Versée</t>
  </si>
  <si>
    <t>Confirmée</t>
  </si>
  <si>
    <t>En cours de traitement </t>
  </si>
  <si>
    <t>Prêt</t>
  </si>
  <si>
    <t>Subvention </t>
  </si>
  <si>
    <t>Description des dépenses</t>
  </si>
  <si>
    <t>Efforts fournis</t>
  </si>
  <si>
    <t>Matériaux</t>
  </si>
  <si>
    <t>Salaires</t>
  </si>
  <si>
    <t>Documents à annexer</t>
  </si>
  <si>
    <t>Réponse</t>
  </si>
  <si>
    <t>Oui</t>
  </si>
  <si>
    <t>Non</t>
  </si>
  <si>
    <t>Documents obligatoires</t>
  </si>
  <si>
    <t>Engagements du requérant</t>
  </si>
  <si>
    <t>Présence</t>
  </si>
  <si>
    <t xml:space="preserve">Signature : </t>
  </si>
  <si>
    <t xml:space="preserve">Titre : </t>
  </si>
  <si>
    <t>Date :</t>
  </si>
  <si>
    <t>Le requérant n'est pas insolvable, ni en faillite, ni n'a déposé une proposition concordataire, ni retiré un avantage d’une loi concernant la faillite ou à l’insolvabilité.</t>
  </si>
  <si>
    <t>Crédits d'impôt estimés</t>
  </si>
  <si>
    <t>Veuillez remplir chaque section dans un français de qualité. Si une section ne s’applique pas à votre projet, il suffit d’indiquer « Sans objet ». Des instructions ont été ajoutées pour faciliter la compréhension de certaines sections du document.</t>
  </si>
  <si>
    <t>Présence/absence</t>
  </si>
  <si>
    <t>Nature</t>
  </si>
  <si>
    <t>Espèces ($)</t>
  </si>
  <si>
    <t>Sans objet</t>
  </si>
  <si>
    <t>s.o.</t>
  </si>
  <si>
    <t>Depot</t>
  </si>
  <si>
    <t>derniere MAJ</t>
  </si>
  <si>
    <t>Volet 1 - Innovation</t>
  </si>
  <si>
    <t>Volet 2 - Bois de qualité inférieure</t>
  </si>
  <si>
    <t>Financement du projet</t>
  </si>
  <si>
    <t xml:space="preserve">                          Total Projet →</t>
  </si>
  <si>
    <t xml:space="preserve">                         Total ² →                 </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</si>
  <si>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</si>
  <si>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"Dépenses admissibles".</t>
    </r>
  </si>
  <si>
    <t>B - Études visant la réalisation de projets d’investissement :</t>
  </si>
  <si>
    <t>Étude ingénierie préliminaire</t>
  </si>
  <si>
    <t>Étude ingénierie final</t>
  </si>
  <si>
    <t>Rapport final</t>
  </si>
  <si>
    <r>
      <rPr>
        <b/>
        <sz val="9"/>
        <rFont val="Arial"/>
        <family val="2"/>
      </rPr>
      <t xml:space="preserve">Les documents mentionnés dans l’onglet "Documents" doivent être envoyés à l’adresse </t>
    </r>
    <r>
      <rPr>
        <b/>
        <u/>
        <sz val="9"/>
        <color theme="10"/>
        <rFont val="Arial"/>
        <family val="2"/>
      </rPr>
      <t>PIB@mrnf.gouv.qc.ca.</t>
    </r>
  </si>
  <si>
    <t>*** Faire imprimer la page "Engagements", la signer et la joindre en format PDF au formulaire de demande de subvention en format Excel.</t>
  </si>
  <si>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n complétant 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</si>
  <si>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t>Financement dépenses admissibles</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</si>
  <si>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</si>
  <si>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</si>
  <si>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Le requérant s’engage à déclarer les montants déjà engagés dans le projet avant le dépôt de la demande. Si tel est le cas, ils se retrouveront dans le financement total du projet de l'onglet "Financement".</t>
  </si>
  <si>
    <t>Part de financement applicable aux dépenses admissibles ($) ²</t>
  </si>
  <si>
    <t xml:space="preserve"> % de contribution au financement des dépenses admissibles</t>
  </si>
  <si>
    <t>*** TOUT RAPPORT INCOMPLET SERA RETOURNÉ AU REQUÉRANT. ***</t>
  </si>
  <si>
    <t>Responsable administratif du rapport</t>
  </si>
  <si>
    <t>Rapport  d'étape</t>
  </si>
  <si>
    <t>Date de fin réelle</t>
  </si>
  <si>
    <t>Date début planifiée</t>
  </si>
  <si>
    <t>Date fin planifiée</t>
  </si>
  <si>
    <t>Date de début réelle</t>
  </si>
  <si>
    <t>% de réalisation</t>
  </si>
  <si>
    <t>Modifications</t>
  </si>
  <si>
    <t>Justification</t>
  </si>
  <si>
    <t>Modification</t>
  </si>
  <si>
    <t>Rapport d'étape  dûment rempli (Excel) et signé par la personne autorisée (PDF)</t>
  </si>
  <si>
    <t>Pièces justificatives des dépenses (feuille de temps, factures de 10000$ et plus, autres).</t>
  </si>
  <si>
    <t xml:space="preserve">Fichier Excel des dépenses admissibles du projet (mise à jour de celui déposé et approuvé lors de la demande de subvention) </t>
  </si>
  <si>
    <t>Étapes</t>
  </si>
  <si>
    <t>Date de début</t>
  </si>
  <si>
    <t>Date de fin</t>
  </si>
  <si>
    <t>Description des
dépenses</t>
  </si>
  <si>
    <t>Dépenses admissibles</t>
  </si>
  <si>
    <t>Jusitifcation écart de financement</t>
  </si>
  <si>
    <t>Commentaires</t>
  </si>
  <si>
    <r>
      <t>Je, _____________________________________ , certifie q</t>
    </r>
    <r>
      <rPr>
        <sz val="9"/>
        <rFont val="Arial"/>
        <family val="2"/>
      </rPr>
      <t>ue t</t>
    </r>
    <r>
      <rPr>
        <sz val="9"/>
        <color theme="1"/>
        <rFont val="Arial"/>
        <family val="2"/>
      </rPr>
      <t>ous les renseignements fournis dans ce rapport, ainsi que tous ceux qui figurent dans les autres documents transmis, sont complets et exacts (personne identifiée dans la résolution du CA)</t>
    </r>
  </si>
  <si>
    <r>
      <t xml:space="preserve">Le document contient certaines cellules de petits </t>
    </r>
    <r>
      <rPr>
        <sz val="9"/>
        <color rgb="FFFF0000"/>
        <rFont val="Arial"/>
        <family val="2"/>
      </rPr>
      <t>triangles rouges</t>
    </r>
    <r>
      <rPr>
        <sz val="9"/>
        <color theme="1"/>
        <rFont val="Arial"/>
        <family val="2"/>
      </rPr>
      <t xml:space="preserve">. Ce sont des « infobulles », sur lesquelles on peut pointer pour aider le répondant ou </t>
    </r>
    <r>
      <rPr>
        <sz val="9"/>
        <rFont val="Arial"/>
        <family val="2"/>
      </rPr>
      <t>la répondante</t>
    </r>
    <r>
      <rPr>
        <sz val="9"/>
        <color theme="1"/>
        <rFont val="Arial"/>
        <family val="2"/>
      </rPr>
      <t xml:space="preserve"> à inscrire les informations demandées </t>
    </r>
    <r>
      <rPr>
        <sz val="9"/>
        <rFont val="Arial"/>
        <family val="2"/>
      </rPr>
      <t xml:space="preserve">dans les </t>
    </r>
    <r>
      <rPr>
        <sz val="9"/>
        <color theme="1"/>
        <rFont val="Arial"/>
        <family val="2"/>
      </rPr>
      <t>différentes sections.</t>
    </r>
  </si>
  <si>
    <t xml:space="preserve">IMPORTANT : Assurez-vous d’être précis et concis lors de la préparation de votre rapport. </t>
  </si>
  <si>
    <r>
      <rPr>
        <sz val="9"/>
        <rFont val="Arial"/>
        <family val="2"/>
      </rPr>
      <t xml:space="preserve">Faites parvenir toute question, ainsi que le rapport et les documents requis, dont la page d'engagements signée, à l’adresse </t>
    </r>
    <r>
      <rPr>
        <u/>
        <sz val="9"/>
        <rFont val="Arial"/>
        <family val="2"/>
      </rPr>
      <t>PIB@mrnf.gouv.qc.ca.</t>
    </r>
  </si>
  <si>
    <r>
      <rPr>
        <sz val="11"/>
        <rFont val="Calibri"/>
        <family val="2"/>
        <scheme val="minor"/>
      </rPr>
      <t xml:space="preserve">* VEUILLEZ VOUS ASSURER D’AVOIR EN MAIN LA DERNIÈRE VERSION DE CE RAPPORT, DISPONIBLE SUR </t>
    </r>
    <r>
      <rPr>
        <u/>
        <sz val="11"/>
        <color theme="10"/>
        <rFont val="Calibri"/>
        <family val="2"/>
        <scheme val="minor"/>
      </rPr>
      <t>LE SITE WEB</t>
    </r>
    <r>
      <rPr>
        <sz val="11"/>
        <rFont val="Calibri"/>
        <family val="2"/>
        <scheme val="minor"/>
      </rPr>
      <t xml:space="preserve"> DU MINISTÈRE DES RESSOURCES NATURELLES ET DES FORÊTS.</t>
    </r>
  </si>
  <si>
    <t>Sommaire exécutif du projet tel que réalisé  à ce jour</t>
  </si>
  <si>
    <t>Avancement du projet</t>
  </si>
  <si>
    <t>Sommaire de dépenses admissibles planifiées</t>
  </si>
  <si>
    <t>Sommaire des dépenses admissibles réelles</t>
  </si>
  <si>
    <t>Tout autre pièce d'intérêt (ex. mise à jour de l'échéancier -Gantt, résultats études préliminaires, etc.)</t>
  </si>
  <si>
    <t>Description des produits, procédés, technologies ou systèmes réalisés à ce jour</t>
  </si>
  <si>
    <r>
      <t xml:space="preserve">La Direction générale de l’approvisionnement en bois et du développement économique met ce </t>
    </r>
    <r>
      <rPr>
        <sz val="9"/>
        <color rgb="FFFF0000"/>
        <rFont val="Arial"/>
        <family val="2"/>
      </rPr>
      <t>gabarit de rapport</t>
    </r>
    <r>
      <rPr>
        <sz val="9"/>
        <color theme="1"/>
        <rFont val="Arial"/>
        <family val="2"/>
      </rPr>
      <t xml:space="preserve"> à votre disposition pour assurer une certaine uniformité dans la préparation des </t>
    </r>
    <r>
      <rPr>
        <sz val="9"/>
        <color rgb="FFFF0000"/>
        <rFont val="Arial"/>
        <family val="2"/>
      </rPr>
      <t>documents</t>
    </r>
    <r>
      <rPr>
        <sz val="9"/>
        <color theme="1"/>
        <rFont val="Arial"/>
        <family val="2"/>
      </rPr>
      <t>.</t>
    </r>
  </si>
  <si>
    <t>Date d'admissibilité des dépenses:</t>
  </si>
  <si>
    <t>Le requérant n’a pas engagé des dépenses admissibles avec une entité inscrite au Registre des entreprises non-admissibles (RENA).</t>
  </si>
  <si>
    <t>Photo 1</t>
  </si>
  <si>
    <t>Photo 2</t>
  </si>
  <si>
    <t>Photo 3</t>
  </si>
  <si>
    <t>Hyperlien à ajouter ultérieurement</t>
  </si>
  <si>
    <t>Photo 4</t>
  </si>
  <si>
    <t>Total dépenses admissibles ²  →</t>
  </si>
  <si>
    <t>C</t>
  </si>
  <si>
    <t>D</t>
  </si>
  <si>
    <t>E</t>
  </si>
  <si>
    <t>F</t>
  </si>
  <si>
    <t>G</t>
  </si>
  <si>
    <t>H</t>
  </si>
  <si>
    <t>I</t>
  </si>
  <si>
    <t>J</t>
  </si>
  <si>
    <t>K</t>
  </si>
  <si>
    <t>L</t>
  </si>
  <si>
    <t>M</t>
  </si>
  <si>
    <t>No de projet :</t>
  </si>
  <si>
    <t>Exemple de gabarit complété</t>
  </si>
  <si>
    <t>Version du Rapport</t>
  </si>
  <si>
    <t>Comment préparer ce document?</t>
  </si>
  <si>
    <t xml:space="preserve">Durée du projet et calendrier des principales étapes mis à jour </t>
  </si>
  <si>
    <t>Financement initial</t>
  </si>
  <si>
    <t>Financement final (si modifié après dépôt)</t>
  </si>
  <si>
    <t xml:space="preserve">Photos des étapes complétées si pertinent (projets A1, A2, A3, B6) </t>
  </si>
  <si>
    <t>Le requérant s’engage à informer le ministère des Ressources naturelles et des Forêts de toute autre forme d’aide gouvernementale ou d’aide financière demandée ou reçue dans le but de soutenir les dépenses admissibles de projet. Ainsi, les travaux soumis au Programme Innovation Bois (PIB) ne font pas l’objet d’une autre aide financière qui ne serait pas mentionnée dans ce rapport.</t>
  </si>
  <si>
    <r>
      <t>Tout document à l’appui d</t>
    </r>
    <r>
      <rPr>
        <b/>
        <sz val="9"/>
        <rFont val="Arial"/>
        <family val="2"/>
      </rPr>
      <t xml:space="preserve">e votre rapport </t>
    </r>
    <r>
      <rPr>
        <b/>
        <sz val="9"/>
        <color theme="1"/>
        <rFont val="Arial"/>
        <family val="2"/>
      </rPr>
      <t>peut être joint en annexe, de même que toute information permettant de compléter ou de préciser les données apparaissant dans l’une ou l’autre des sections précédentes.</t>
    </r>
  </si>
  <si>
    <t>Le cumul des aides financières respecte l’article 5.6 du cadre normatif (max. 75% aides gouvernementales sur les dépenses admissibles d’un projet)</t>
  </si>
  <si>
    <t>Fabrication de machines agricoles</t>
  </si>
  <si>
    <t>333110</t>
  </si>
  <si>
    <t>Fabrication de machines pour la construction</t>
  </si>
  <si>
    <t>333120</t>
  </si>
  <si>
    <t>Fabrication de machines pour les scieries et le travail du bois</t>
  </si>
  <si>
    <t>333245</t>
  </si>
  <si>
    <t>Nom du programme s'il y a lieu</t>
  </si>
  <si>
    <t xml:space="preserve"> MRNF</t>
  </si>
  <si>
    <r>
      <t xml:space="preserve">Actions mises en oeuvre pour maximiser les retombées du projet, notamment en ce qui a trait à :
1. la poursuite du développement technologique et de la mise en marché: </t>
    </r>
    <r>
      <rPr>
        <b/>
        <u/>
        <sz val="9"/>
        <color rgb="FF000000"/>
        <rFont val="Arial"/>
        <family val="2"/>
      </rPr>
      <t>certification de produit</t>
    </r>
    <r>
      <rPr>
        <b/>
        <sz val="9"/>
        <color rgb="FF000000"/>
        <rFont val="Arial"/>
        <family val="2"/>
      </rPr>
      <t xml:space="preserve">, brevet, licence, droit, etc. </t>
    </r>
    <r>
      <rPr>
        <b/>
        <u/>
        <sz val="9"/>
        <color rgb="FF000000"/>
        <rFont val="Arial"/>
        <family val="2"/>
      </rPr>
      <t>Veuillez présenter l'état d'avancement des démarches entreprises.</t>
    </r>
    <r>
      <rPr>
        <b/>
        <sz val="9"/>
        <color rgb="FF000000"/>
        <rFont val="Arial"/>
        <family val="2"/>
      </rPr>
      <t xml:space="preserve">
2. l’utilisation ou la reproduction des résultats;
3. l’identification des contraintes à l’utilisation des résultats du projet et des solutions envisageables.</t>
    </r>
  </si>
  <si>
    <r>
      <t xml:space="preserve">Actions mises en oeuvre pour maximiser les retombées du projet, notamment en ce qui a trait à :
1. la poursuite du développement technologique et de la mise en marché: </t>
    </r>
    <r>
      <rPr>
        <b/>
        <u/>
        <sz val="9"/>
        <color theme="1"/>
        <rFont val="Arial"/>
        <family val="2"/>
      </rPr>
      <t>certification de produit</t>
    </r>
    <r>
      <rPr>
        <b/>
        <sz val="9"/>
        <color theme="1"/>
        <rFont val="Arial"/>
        <family val="2"/>
      </rPr>
      <t xml:space="preserve">, brevet, licence, droit, etc. </t>
    </r>
    <r>
      <rPr>
        <b/>
        <u/>
        <sz val="9"/>
        <color theme="1"/>
        <rFont val="Arial"/>
        <family val="2"/>
      </rPr>
      <t>Veuillez présenter l'état d'avancement des démarches entreprises.</t>
    </r>
    <r>
      <rPr>
        <b/>
        <sz val="9"/>
        <color theme="1"/>
        <rFont val="Arial"/>
        <family val="2"/>
      </rPr>
      <t xml:space="preserve">
2. l’utilisation ou la reproduction des résultats;
3. l’identification des contraintes à l’utilisation des résultats du projet et des solutions envisageables.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</si>
</sst>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0.0"/>
    <numFmt numFmtId="166" formatCode="#,##0\ &quot;$&quot;"/>
    <numFmt numFmtId="167" formatCode="#,##0.0"/>
    <numFmt numFmtId="168" formatCode="yyyy/mm/dd;@"/>
    <numFmt numFmtId="169" formatCode="[&lt;=9999999]###\-####;###\-###\-####"/>
  </numFmts>
  <fonts count="32"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b/>
      <u/>
      <sz val="9"/>
      <color theme="10"/>
      <name val="Arial"/>
      <family val="2"/>
    </font>
    <font>
      <vertAlign val="superscript"/>
      <sz val="8"/>
      <color theme="1"/>
      <name val="Arial"/>
      <family val="2"/>
    </font>
    <font>
      <sz val="9"/>
      <color theme="1"/>
      <name val="Calibri"/>
      <family val="2"/>
    </font>
    <font>
      <sz val="8"/>
      <name val="Arial"/>
      <family val="2"/>
    </font>
    <font>
      <sz val="11"/>
      <name val="Calibri"/>
      <family val="2"/>
      <scheme val="minor"/>
    </font>
    <font>
      <u/>
      <sz val="9"/>
      <color rgb="FFFF0000"/>
      <name val="Arial"/>
      <family val="2"/>
    </font>
    <font>
      <u/>
      <sz val="9"/>
      <name val="Arial"/>
      <family val="2"/>
    </font>
    <font>
      <b/>
      <sz val="9"/>
      <color rgb="FF0070C0"/>
      <name val="Arial"/>
      <family val="2"/>
    </font>
    <font>
      <sz val="10"/>
      <color theme="1"/>
      <name val="Calibri"/>
      <family val="2"/>
      <scheme val="minor"/>
    </font>
    <font>
      <b/>
      <sz val="12"/>
      <color indexed="10"/>
      <name val="Tahoma"/>
      <family val="2"/>
    </font>
    <font>
      <b/>
      <sz val="9"/>
      <color rgb="FF000000"/>
      <name val="Arial"/>
      <family val="2"/>
    </font>
    <font>
      <b/>
      <u/>
      <sz val="9"/>
      <color rgb="FF000000"/>
      <name val="Arial"/>
      <family val="2"/>
    </font>
    <font>
      <b/>
      <u/>
      <sz val="9"/>
      <color theme="1"/>
      <name val="Arial"/>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theme="0"/>
        <bgColor indexed="64"/>
      </patternFill>
    </fill>
    <fill>
      <patternFill patternType="solid">
        <fgColor rgb="FFD9D9D9"/>
        <bgColor rgb="FF000000"/>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top/>
      <bottom/>
      <diagonal/>
    </border>
  </borders>
  <cellStyleXfs count="4">
    <xf numFmtId="0" fontId="0" fillId="0" borderId="0"/>
    <xf numFmtId="0" fontId="6" fillId="0" borderId="0"/>
    <xf numFmtId="0" fontId="9" fillId="0" borderId="0" applyNumberFormat="0" applyFill="0" applyBorder="0" applyAlignment="0" applyProtection="0"/>
    <xf numFmtId="9" fontId="22" fillId="0" borderId="0" applyFont="0" applyFill="0" applyBorder="0" applyAlignment="0" applyProtection="0"/>
  </cellStyleXfs>
  <cellXfs count="321">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Fill="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Border="1"/>
    <xf numFmtId="0" fontId="0" fillId="0" borderId="0" xfId="0" applyAlignment="1">
      <alignment vertical="center"/>
    </xf>
    <xf numFmtId="0" fontId="7" fillId="0" borderId="2" xfId="1" applyFont="1" applyFill="1" applyBorder="1" applyAlignment="1"/>
    <xf numFmtId="0" fontId="7" fillId="0" borderId="15" xfId="1" applyFont="1" applyFill="1" applyBorder="1" applyAlignment="1"/>
    <xf numFmtId="0" fontId="0" fillId="0" borderId="0" xfId="0" applyAlignment="1"/>
    <xf numFmtId="0" fontId="4" fillId="0" borderId="13" xfId="0" applyFont="1" applyBorder="1" applyAlignment="1" applyProtection="1">
      <alignment horizontal="left" vertical="top"/>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pplyProtection="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pplyProtection="1">
      <alignment horizontal="center" vertical="center"/>
    </xf>
    <xf numFmtId="0" fontId="9" fillId="0" borderId="0" xfId="2"/>
    <xf numFmtId="0" fontId="4" fillId="0" borderId="0" xfId="0" applyFont="1" applyBorder="1" applyAlignment="1" applyProtection="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0" xfId="0" applyFont="1" applyBorder="1" applyAlignment="1">
      <alignment vertical="top" wrapText="1"/>
    </xf>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applyBorder="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4" fillId="0" borderId="3" xfId="0" applyFont="1" applyBorder="1" applyAlignment="1" applyProtection="1">
      <alignment horizontal="center" vertical="center"/>
      <protection locked="0"/>
    </xf>
    <xf numFmtId="0" fontId="7" fillId="4" borderId="0" xfId="1" applyFont="1" applyFill="1" applyBorder="1" applyAlignment="1">
      <alignment horizontal="left"/>
    </xf>
    <xf numFmtId="168" fontId="4" fillId="0" borderId="3" xfId="0" applyNumberFormat="1"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xf>
    <xf numFmtId="0" fontId="4" fillId="0" borderId="3" xfId="0" applyFont="1" applyBorder="1" applyAlignment="1" applyProtection="1">
      <alignment horizontal="center" vertical="center" wrapText="1"/>
      <protection locked="0"/>
    </xf>
    <xf numFmtId="0" fontId="0" fillId="0" borderId="0" xfId="0" quotePrefix="1" applyAlignment="1">
      <alignment horizontal="center" vertical="center" wrapText="1"/>
    </xf>
    <xf numFmtId="0" fontId="18" fillId="3" borderId="25" xfId="0" applyFont="1" applyFill="1" applyBorder="1" applyAlignment="1">
      <alignment horizontal="center" vertical="center" wrapText="1"/>
    </xf>
    <xf numFmtId="166" fontId="4" fillId="3" borderId="25" xfId="0" applyNumberFormat="1" applyFont="1" applyFill="1" applyBorder="1" applyAlignment="1" applyProtection="1">
      <alignment horizontal="center" vertical="center"/>
    </xf>
    <xf numFmtId="166" fontId="4" fillId="0" borderId="25" xfId="0" applyNumberFormat="1"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166" fontId="4" fillId="0" borderId="26" xfId="0" applyNumberFormat="1" applyFont="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24" xfId="0" applyFont="1" applyBorder="1" applyAlignment="1" applyProtection="1">
      <alignment horizontal="left" vertical="top"/>
    </xf>
    <xf numFmtId="168" fontId="4" fillId="0" borderId="23" xfId="0" applyNumberFormat="1" applyFont="1" applyBorder="1" applyAlignment="1" applyProtection="1">
      <alignment horizontal="center" vertical="center" wrapText="1"/>
      <protection locked="0"/>
    </xf>
    <xf numFmtId="0" fontId="0" fillId="8" borderId="0" xfId="0" applyFill="1"/>
    <xf numFmtId="0" fontId="3" fillId="8" borderId="0" xfId="0" applyFont="1" applyFill="1" applyBorder="1" applyAlignment="1">
      <alignment horizontal="center" vertical="center" wrapText="1"/>
    </xf>
    <xf numFmtId="166" fontId="3" fillId="8" borderId="0" xfId="0" applyNumberFormat="1"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 fillId="3" borderId="23" xfId="0" applyFont="1" applyFill="1" applyBorder="1" applyAlignment="1">
      <alignment horizontal="left" vertical="center"/>
    </xf>
    <xf numFmtId="0" fontId="17" fillId="0" borderId="0" xfId="0" applyFont="1" applyFill="1" applyBorder="1" applyAlignment="1">
      <alignment horizontal="left" wrapText="1"/>
    </xf>
    <xf numFmtId="0" fontId="26" fillId="0" borderId="0" xfId="0" applyFont="1"/>
    <xf numFmtId="0" fontId="0" fillId="0" borderId="0" xfId="0" applyBorder="1" applyAlignment="1">
      <alignment vertical="center"/>
    </xf>
    <xf numFmtId="0" fontId="0" fillId="0" borderId="0" xfId="0" applyBorder="1" applyAlignment="1">
      <alignment horizontal="center" vertical="top"/>
    </xf>
    <xf numFmtId="0" fontId="27" fillId="0" borderId="0" xfId="0" applyFont="1" applyBorder="1" applyAlignment="1">
      <alignment horizontal="left" vertical="top" wrapText="1"/>
    </xf>
    <xf numFmtId="168" fontId="4" fillId="0" borderId="26" xfId="0" applyNumberFormat="1" applyFont="1" applyFill="1" applyBorder="1" applyAlignment="1" applyProtection="1">
      <alignment horizontal="center" vertical="center" wrapText="1"/>
      <protection locked="0"/>
    </xf>
    <xf numFmtId="166" fontId="4" fillId="0" borderId="26" xfId="0" applyNumberFormat="1" applyFont="1" applyFill="1" applyBorder="1" applyAlignment="1" applyProtection="1">
      <alignment horizontal="center" vertical="center" wrapText="1"/>
      <protection locked="0"/>
    </xf>
    <xf numFmtId="0" fontId="5" fillId="0" borderId="0" xfId="0" applyFont="1" applyFill="1" applyAlignment="1">
      <alignment horizontal="left"/>
    </xf>
    <xf numFmtId="168" fontId="4" fillId="0" borderId="3" xfId="0" applyNumberFormat="1" applyFont="1" applyFill="1" applyBorder="1" applyAlignment="1" applyProtection="1">
      <alignment horizontal="center" vertical="center" wrapText="1"/>
      <protection locked="0"/>
    </xf>
    <xf numFmtId="168" fontId="4" fillId="0" borderId="23" xfId="0" applyNumberFormat="1" applyFont="1" applyFill="1" applyBorder="1" applyAlignment="1" applyProtection="1">
      <alignment horizontal="center" vertical="center" wrapText="1"/>
      <protection locked="0"/>
    </xf>
    <xf numFmtId="165" fontId="4" fillId="0" borderId="23" xfId="0" applyNumberFormat="1" applyFont="1" applyFill="1" applyBorder="1" applyAlignment="1" applyProtection="1">
      <alignment horizontal="center" vertical="center" wrapText="1"/>
      <protection locked="0"/>
    </xf>
    <xf numFmtId="0" fontId="0" fillId="0" borderId="0" xfId="0" applyAlignment="1">
      <alignment horizontal="right"/>
    </xf>
    <xf numFmtId="0" fontId="4" fillId="0" borderId="8" xfId="0" applyFont="1" applyBorder="1" applyAlignment="1" applyProtection="1">
      <alignment horizontal="center" vertical="center"/>
      <protection locked="0"/>
    </xf>
    <xf numFmtId="168" fontId="4" fillId="0" borderId="8" xfId="0" applyNumberFormat="1" applyFont="1" applyBorder="1" applyAlignment="1" applyProtection="1">
      <alignment horizontal="center" vertical="center" wrapText="1"/>
      <protection locked="0"/>
    </xf>
    <xf numFmtId="0" fontId="4" fillId="0" borderId="8" xfId="0" applyFont="1" applyFill="1" applyBorder="1" applyAlignment="1" applyProtection="1">
      <alignment horizontal="left" vertical="center" wrapText="1"/>
      <protection locked="0"/>
    </xf>
    <xf numFmtId="0" fontId="18" fillId="3" borderId="3" xfId="0" applyFont="1" applyFill="1" applyBorder="1" applyAlignment="1">
      <alignment horizontal="center" vertical="center" wrapText="1"/>
    </xf>
    <xf numFmtId="165" fontId="4" fillId="0" borderId="23"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pplyProtection="1">
      <alignment horizontal="center" vertical="center"/>
      <protection locked="0"/>
    </xf>
    <xf numFmtId="168" fontId="4" fillId="0" borderId="5" xfId="0" applyNumberFormat="1" applyFont="1" applyBorder="1" applyAlignment="1" applyProtection="1">
      <alignment horizontal="center" vertical="center" wrapText="1"/>
      <protection locked="0"/>
    </xf>
    <xf numFmtId="0" fontId="4" fillId="0" borderId="5" xfId="0" applyFont="1" applyFill="1" applyBorder="1" applyAlignment="1" applyProtection="1">
      <alignment horizontal="left" vertical="center" wrapText="1"/>
      <protection locked="0"/>
    </xf>
    <xf numFmtId="0" fontId="3" fillId="3" borderId="26"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6" fillId="3" borderId="26" xfId="0" applyFont="1" applyFill="1" applyBorder="1" applyAlignment="1">
      <alignment horizontal="center" vertical="center"/>
    </xf>
    <xf numFmtId="0" fontId="4" fillId="0" borderId="25" xfId="0" applyFont="1" applyBorder="1" applyAlignment="1" applyProtection="1">
      <alignment horizontal="center" vertical="center" wrapText="1"/>
      <protection locked="0"/>
    </xf>
    <xf numFmtId="0" fontId="3" fillId="3" borderId="25" xfId="0" applyFont="1" applyFill="1" applyBorder="1" applyAlignment="1">
      <alignment horizontal="center" vertical="center" wrapText="1"/>
    </xf>
    <xf numFmtId="0" fontId="4" fillId="3" borderId="25" xfId="0" applyFont="1" applyFill="1" applyBorder="1" applyAlignment="1" applyProtection="1">
      <alignment horizontal="center" vertical="center" wrapText="1"/>
    </xf>
    <xf numFmtId="0" fontId="10" fillId="0" borderId="25" xfId="0" applyFont="1" applyBorder="1" applyAlignment="1" applyProtection="1">
      <alignment horizontal="center" vertical="center" wrapText="1"/>
      <protection locked="0"/>
    </xf>
    <xf numFmtId="0" fontId="3" fillId="3" borderId="19" xfId="0" applyFont="1" applyFill="1" applyBorder="1" applyAlignment="1">
      <alignment horizontal="center" vertical="center" wrapText="1"/>
    </xf>
    <xf numFmtId="0" fontId="17" fillId="0" borderId="0" xfId="0" applyFont="1" applyFill="1" applyBorder="1" applyAlignment="1">
      <alignment horizontal="left" wrapText="1"/>
    </xf>
    <xf numFmtId="0" fontId="7" fillId="0" borderId="2" xfId="1" applyFont="1" applyBorder="1" applyAlignment="1">
      <alignment wrapText="1"/>
    </xf>
    <xf numFmtId="0" fontId="7" fillId="0" borderId="0" xfId="1" applyFont="1" applyAlignment="1">
      <alignment wrapText="1"/>
    </xf>
    <xf numFmtId="0" fontId="4" fillId="3" borderId="25"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8" xfId="0" applyFont="1" applyBorder="1" applyAlignment="1" applyProtection="1">
      <alignment horizontal="left" vertical="top"/>
    </xf>
    <xf numFmtId="0" fontId="4" fillId="0" borderId="0" xfId="0" applyFont="1" applyBorder="1" applyAlignment="1" applyProtection="1">
      <alignment horizontal="left" vertical="top"/>
    </xf>
    <xf numFmtId="0" fontId="0" fillId="0" borderId="0" xfId="0" applyBorder="1" applyAlignment="1">
      <alignment horizontal="center"/>
    </xf>
    <xf numFmtId="0" fontId="25" fillId="0" borderId="10" xfId="2" applyFont="1" applyBorder="1" applyAlignment="1">
      <alignment horizontal="left" wrapText="1"/>
    </xf>
    <xf numFmtId="0" fontId="24" fillId="0" borderId="0" xfId="2" applyFont="1" applyBorder="1" applyAlignment="1">
      <alignment horizontal="left" wrapText="1"/>
    </xf>
    <xf numFmtId="0" fontId="24" fillId="0" borderId="11" xfId="2" applyFont="1" applyBorder="1" applyAlignment="1">
      <alignment horizontal="left" wrapText="1"/>
    </xf>
    <xf numFmtId="0" fontId="9" fillId="0" borderId="0" xfId="2"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4" fillId="0" borderId="10" xfId="0" applyFont="1" applyFill="1" applyBorder="1" applyAlignment="1">
      <alignment horizontal="left" wrapText="1"/>
    </xf>
    <xf numFmtId="0" fontId="4" fillId="0" borderId="0" xfId="0" applyFont="1" applyFill="1" applyBorder="1" applyAlignment="1">
      <alignment horizontal="left" wrapText="1"/>
    </xf>
    <xf numFmtId="0" fontId="4" fillId="0" borderId="11" xfId="0" applyFont="1" applyFill="1" applyBorder="1" applyAlignment="1">
      <alignment horizontal="left"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4" fillId="0" borderId="10" xfId="0" applyFont="1" applyBorder="1" applyAlignment="1">
      <alignment horizontal="left" wrapText="1"/>
    </xf>
    <xf numFmtId="0" fontId="4" fillId="0" borderId="0" xfId="0" applyFont="1" applyBorder="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left"/>
    </xf>
    <xf numFmtId="0" fontId="4" fillId="0" borderId="0" xfId="0" applyFont="1" applyBorder="1" applyAlignment="1">
      <alignment horizontal="left"/>
    </xf>
    <xf numFmtId="0" fontId="4" fillId="0" borderId="11" xfId="0" applyFont="1" applyBorder="1" applyAlignment="1">
      <alignment horizontal="left"/>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169" fontId="4" fillId="0" borderId="24" xfId="0" quotePrefix="1"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169" fontId="4" fillId="0" borderId="25"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14" fillId="0" borderId="0" xfId="0" applyFont="1" applyBorder="1" applyAlignment="1">
      <alignment horizontal="left" wrapText="1"/>
    </xf>
    <xf numFmtId="0" fontId="9" fillId="0" borderId="24" xfId="2" applyBorder="1" applyAlignment="1" applyProtection="1">
      <alignment horizontal="left" vertical="center"/>
      <protection locked="0"/>
    </xf>
    <xf numFmtId="168" fontId="4" fillId="0" borderId="13"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168" fontId="0" fillId="0" borderId="13" xfId="0" applyNumberFormat="1" applyFill="1" applyBorder="1" applyAlignment="1" applyProtection="1">
      <alignment horizontal="left" vertical="center"/>
      <protection locked="0"/>
    </xf>
    <xf numFmtId="168" fontId="0" fillId="0" borderId="14" xfId="0" applyNumberFormat="1" applyFill="1" applyBorder="1" applyAlignment="1" applyProtection="1">
      <alignment horizontal="left" vertical="center"/>
      <protection locked="0"/>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168" fontId="4" fillId="0" borderId="17" xfId="0" applyNumberFormat="1" applyFont="1" applyBorder="1" applyAlignment="1" applyProtection="1">
      <alignment horizontal="left" vertical="center"/>
      <protection locked="0"/>
    </xf>
    <xf numFmtId="168" fontId="4" fillId="0" borderId="25" xfId="0" applyNumberFormat="1" applyFont="1" applyBorder="1" applyAlignment="1" applyProtection="1">
      <alignment horizontal="left" vertical="center"/>
      <protection locked="0"/>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29" fillId="9" borderId="4"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29" fillId="9" borderId="6" xfId="0" applyFont="1" applyFill="1"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3" fillId="3" borderId="17" xfId="0" applyFont="1" applyFill="1" applyBorder="1" applyAlignment="1">
      <alignment horizontal="left" vertical="center"/>
    </xf>
    <xf numFmtId="168" fontId="4" fillId="0" borderId="12" xfId="0" applyNumberFormat="1" applyFont="1" applyBorder="1" applyAlignment="1" applyProtection="1">
      <alignment horizontal="left" vertical="center"/>
      <protection locked="0"/>
    </xf>
    <xf numFmtId="0" fontId="2" fillId="2" borderId="10"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4" fillId="0" borderId="1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2" fillId="2" borderId="0" xfId="0" applyFont="1" applyFill="1" applyAlignment="1">
      <alignment horizontal="left" vertical="center"/>
    </xf>
    <xf numFmtId="0" fontId="3" fillId="3" borderId="26" xfId="0" applyFont="1" applyFill="1" applyBorder="1" applyAlignment="1">
      <alignment horizontal="center" vertical="center" wrapText="1"/>
    </xf>
    <xf numFmtId="0" fontId="4" fillId="6" borderId="20"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19" xfId="0" applyFont="1" applyFill="1" applyBorder="1" applyAlignment="1">
      <alignment horizontal="left" vertical="center"/>
    </xf>
    <xf numFmtId="0" fontId="4" fillId="0" borderId="26"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3" fillId="3" borderId="2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4" fillId="3" borderId="23"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10" fillId="0" borderId="2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4" fillId="0" borderId="23"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wrapText="1"/>
      <protection locked="0"/>
    </xf>
    <xf numFmtId="0" fontId="0" fillId="0" borderId="26" xfId="0" applyFill="1" applyBorder="1" applyAlignment="1" applyProtection="1">
      <alignment horizontal="left" vertical="top" wrapText="1"/>
      <protection locked="0"/>
    </xf>
    <xf numFmtId="0" fontId="2" fillId="2" borderId="26" xfId="0" applyFont="1" applyFill="1" applyBorder="1" applyAlignment="1">
      <alignment horizontal="left" vertical="center"/>
    </xf>
    <xf numFmtId="0" fontId="3" fillId="3" borderId="19" xfId="0" applyFont="1" applyFill="1" applyBorder="1" applyAlignment="1">
      <alignment horizontal="center" vertical="center" wrapText="1"/>
    </xf>
    <xf numFmtId="0" fontId="17" fillId="0" borderId="0" xfId="0" applyFont="1" applyFill="1" applyBorder="1" applyAlignment="1">
      <alignment horizontal="left" wrapText="1"/>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3" xfId="0" applyFont="1" applyFill="1" applyBorder="1" applyAlignment="1" applyProtection="1">
      <alignment horizontal="center" vertical="center"/>
    </xf>
    <xf numFmtId="0" fontId="3" fillId="3" borderId="24"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3" fillId="3" borderId="30" xfId="0" applyFont="1" applyFill="1" applyBorder="1" applyAlignment="1">
      <alignment horizontal="center" wrapText="1"/>
    </xf>
    <xf numFmtId="0" fontId="3" fillId="3" borderId="31" xfId="0" applyFont="1" applyFill="1" applyBorder="1" applyAlignment="1">
      <alignment horizontal="center" wrapText="1"/>
    </xf>
    <xf numFmtId="0" fontId="2" fillId="2" borderId="23" xfId="0" applyFont="1" applyFill="1" applyBorder="1" applyAlignment="1">
      <alignment horizontal="left" vertical="center"/>
    </xf>
    <xf numFmtId="0" fontId="2" fillId="2" borderId="17" xfId="0" applyFont="1" applyFill="1" applyBorder="1" applyAlignment="1">
      <alignment horizontal="left" vertical="center"/>
    </xf>
    <xf numFmtId="0" fontId="2" fillId="2" borderId="25" xfId="0" applyFont="1" applyFill="1" applyBorder="1" applyAlignment="1">
      <alignment horizontal="left" vertical="center"/>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32" xfId="0" applyBorder="1" applyAlignment="1">
      <alignment horizontal="center" vertical="top"/>
    </xf>
    <xf numFmtId="0" fontId="0" fillId="0" borderId="0" xfId="0" applyBorder="1" applyAlignment="1">
      <alignment horizontal="center" vertical="top"/>
    </xf>
    <xf numFmtId="0" fontId="0" fillId="0" borderId="11"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32" xfId="0" applyFont="1" applyBorder="1" applyAlignment="1">
      <alignment horizontal="left" vertical="top" wrapText="1"/>
    </xf>
    <xf numFmtId="0" fontId="27" fillId="0" borderId="11" xfId="0" applyFont="1" applyBorder="1" applyAlignment="1">
      <alignment horizontal="left" vertical="top" wrapText="1"/>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0" fillId="3" borderId="23" xfId="0" applyFill="1" applyBorder="1" applyAlignment="1">
      <alignment horizontal="center" vertical="center"/>
    </xf>
    <xf numFmtId="0" fontId="0" fillId="3" borderId="17" xfId="0" applyFill="1" applyBorder="1" applyAlignment="1">
      <alignment horizontal="center" vertical="center"/>
    </xf>
    <xf numFmtId="0" fontId="0" fillId="3" borderId="25" xfId="0" applyFill="1" applyBorder="1" applyAlignment="1">
      <alignment horizontal="center" vertical="center"/>
    </xf>
    <xf numFmtId="0" fontId="0" fillId="3" borderId="23" xfId="0" applyFill="1" applyBorder="1" applyAlignment="1">
      <alignment horizontal="center" vertical="center" wrapText="1"/>
    </xf>
    <xf numFmtId="0" fontId="0" fillId="3" borderId="25" xfId="0" applyFill="1" applyBorder="1" applyAlignment="1">
      <alignment horizontal="center" vertical="center" wrapText="1"/>
    </xf>
    <xf numFmtId="0" fontId="11" fillId="3" borderId="23"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25" xfId="0" applyFont="1" applyFill="1" applyBorder="1" applyAlignment="1">
      <alignment horizontal="left"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0" fillId="0" borderId="7" xfId="0" applyFont="1" applyBorder="1" applyAlignment="1" applyProtection="1">
      <alignment horizontal="center" vertical="top" wrapText="1"/>
      <protection locked="0"/>
    </xf>
    <xf numFmtId="0" fontId="10" fillId="0" borderId="8"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5" fillId="0" borderId="0" xfId="0" applyFont="1" applyAlignment="1">
      <alignment horizontal="center"/>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2" fillId="2" borderId="32" xfId="0" applyFont="1" applyFill="1" applyBorder="1" applyAlignment="1">
      <alignment horizontal="left" vertical="center"/>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1" fillId="3" borderId="26"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0" fillId="0" borderId="0" xfId="0" applyBorder="1" applyAlignment="1" applyProtection="1">
      <alignment horizontal="left"/>
      <protection locked="0"/>
    </xf>
    <xf numFmtId="0" fontId="0" fillId="0" borderId="8" xfId="0" applyBorder="1" applyAlignment="1" applyProtection="1">
      <alignment horizontal="left"/>
      <protection locked="0"/>
    </xf>
    <xf numFmtId="0" fontId="19" fillId="3" borderId="10" xfId="2" applyFont="1" applyFill="1" applyBorder="1" applyAlignment="1">
      <alignment horizontal="left" vertical="center" wrapText="1"/>
    </xf>
    <xf numFmtId="0" fontId="19" fillId="3" borderId="0" xfId="2" applyFont="1" applyFill="1" applyBorder="1" applyAlignment="1">
      <alignment horizontal="left" vertical="center" wrapText="1"/>
    </xf>
    <xf numFmtId="0" fontId="19" fillId="3" borderId="11" xfId="2" applyFont="1" applyFill="1" applyBorder="1" applyAlignment="1">
      <alignment horizontal="left" vertical="center" wrapText="1"/>
    </xf>
    <xf numFmtId="0" fontId="15" fillId="3" borderId="10" xfId="0" applyFont="1" applyFill="1" applyBorder="1" applyAlignment="1">
      <alignment horizontal="center"/>
    </xf>
    <xf numFmtId="0" fontId="15" fillId="3" borderId="0" xfId="0" applyFont="1" applyFill="1" applyBorder="1" applyAlignment="1">
      <alignment horizontal="center"/>
    </xf>
    <xf numFmtId="0" fontId="15" fillId="3" borderId="11" xfId="0" applyFont="1" applyFill="1" applyBorder="1" applyAlignment="1">
      <alignment horizontal="center"/>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164" fontId="4" fillId="0" borderId="8" xfId="0" applyNumberFormat="1" applyFont="1" applyBorder="1" applyAlignment="1" applyProtection="1">
      <alignment horizontal="left" vertical="center" wrapText="1"/>
      <protection locked="0"/>
    </xf>
  </cellXfs>
  <cellStyles count="4">
    <cellStyle name="Lien hypertexte" xfId="2" builtinId="8"/>
    <cellStyle name="Normal" xfId="0" builtinId="0"/>
    <cellStyle name="Normal_Liste" xfId="1" xr:uid="{623EC450-81FE-4676-AC29-13ACEE60C4BE}"/>
    <cellStyle name="Pourcentage 6" xfId="3" xr:uid="{865D104E-415F-4EED-8FBA-71DF92EC32BD}"/>
  </cellStyles>
  <dxfs count="52">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theme="0"/>
        </patternFill>
      </fill>
    </dxf>
    <dxf>
      <fill>
        <patternFill>
          <bgColor rgb="FFFFFF66"/>
        </patternFill>
      </fill>
    </dxf>
    <dxf>
      <fill>
        <patternFill>
          <bgColor theme="0"/>
        </patternFill>
      </fill>
    </dxf>
    <dxf>
      <fill>
        <patternFill>
          <bgColor rgb="FFFFFF66"/>
        </patternFill>
      </fill>
    </dxf>
    <dxf>
      <fill>
        <patternFill>
          <bgColor theme="0"/>
        </patternFill>
      </fill>
    </dxf>
    <dxf>
      <fill>
        <patternFill>
          <bgColor rgb="FFFFFF66"/>
        </patternFill>
      </fill>
    </dxf>
    <dxf>
      <fill>
        <patternFill>
          <bgColor theme="0"/>
        </patternFill>
      </fill>
    </dxf>
    <dxf>
      <fill>
        <patternFill>
          <bgColor rgb="FFFFFF66"/>
        </patternFill>
      </fill>
    </dxf>
    <dxf>
      <fill>
        <patternFill>
          <bgColor theme="0"/>
        </patternFill>
      </fill>
    </dxf>
    <dxf>
      <fill>
        <patternFill>
          <bgColor rgb="FFFFFF66"/>
        </patternFill>
      </fill>
    </dxf>
    <dxf>
      <font>
        <color auto="1"/>
      </font>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FF99FF"/>
      <color rgb="FFFFFDCD"/>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606926</xdr:colOff>
      <xdr:row>23</xdr:row>
      <xdr:rowOff>24282</xdr:rowOff>
    </xdr:to>
    <xdr:pic>
      <xdr:nvPicPr>
        <xdr:cNvPr id="2" name="Image 1">
          <a:extLst>
            <a:ext uri="{FF2B5EF4-FFF2-40B4-BE49-F238E27FC236}">
              <a16:creationId xmlns:a16="http://schemas.microsoft.com/office/drawing/2014/main" id="{D982B955-AF5E-4509-9567-19F578608E32}"/>
            </a:ext>
          </a:extLst>
        </xdr:cNvPr>
        <xdr:cNvPicPr>
          <a:picLocks noChangeAspect="1"/>
        </xdr:cNvPicPr>
      </xdr:nvPicPr>
      <xdr:blipFill>
        <a:blip xmlns:r="http://schemas.openxmlformats.org/officeDocument/2006/relationships" r:embed="rId1"/>
        <a:stretch>
          <a:fillRect/>
        </a:stretch>
      </xdr:blipFill>
      <xdr:spPr>
        <a:xfrm>
          <a:off x="790575" y="361950"/>
          <a:ext cx="6154286" cy="3864762"/>
        </a:xfrm>
        <a:prstGeom prst="rect">
          <a:avLst/>
        </a:prstGeom>
      </xdr:spPr>
    </xdr:pic>
    <xdr:clientData/>
  </xdr:twoCellAnchor>
  <xdr:twoCellAnchor editAs="oneCell">
    <xdr:from>
      <xdr:col>1</xdr:col>
      <xdr:colOff>0</xdr:colOff>
      <xdr:row>23</xdr:row>
      <xdr:rowOff>95250</xdr:rowOff>
    </xdr:from>
    <xdr:to>
      <xdr:col>11</xdr:col>
      <xdr:colOff>37105</xdr:colOff>
      <xdr:row>56</xdr:row>
      <xdr:rowOff>58306</xdr:rowOff>
    </xdr:to>
    <xdr:pic>
      <xdr:nvPicPr>
        <xdr:cNvPr id="3" name="Image 2">
          <a:extLst>
            <a:ext uri="{FF2B5EF4-FFF2-40B4-BE49-F238E27FC236}">
              <a16:creationId xmlns:a16="http://schemas.microsoft.com/office/drawing/2014/main" id="{6BA3181C-D4DE-468D-915E-86C3AD29AFC2}"/>
            </a:ext>
          </a:extLst>
        </xdr:cNvPr>
        <xdr:cNvPicPr>
          <a:picLocks noChangeAspect="1"/>
        </xdr:cNvPicPr>
      </xdr:nvPicPr>
      <xdr:blipFill>
        <a:blip xmlns:r="http://schemas.openxmlformats.org/officeDocument/2006/relationships" r:embed="rId2"/>
        <a:stretch>
          <a:fillRect/>
        </a:stretch>
      </xdr:blipFill>
      <xdr:spPr>
        <a:xfrm>
          <a:off x="790575" y="4253865"/>
          <a:ext cx="7961905" cy="5998096"/>
        </a:xfrm>
        <a:prstGeom prst="rect">
          <a:avLst/>
        </a:prstGeom>
      </xdr:spPr>
    </xdr:pic>
    <xdr:clientData/>
  </xdr:twoCellAnchor>
  <xdr:twoCellAnchor editAs="oneCell">
    <xdr:from>
      <xdr:col>1</xdr:col>
      <xdr:colOff>0</xdr:colOff>
      <xdr:row>57</xdr:row>
      <xdr:rowOff>0</xdr:rowOff>
    </xdr:from>
    <xdr:to>
      <xdr:col>11</xdr:col>
      <xdr:colOff>40915</xdr:colOff>
      <xdr:row>77</xdr:row>
      <xdr:rowOff>10972</xdr:rowOff>
    </xdr:to>
    <xdr:pic>
      <xdr:nvPicPr>
        <xdr:cNvPr id="4" name="Image 3">
          <a:extLst>
            <a:ext uri="{FF2B5EF4-FFF2-40B4-BE49-F238E27FC236}">
              <a16:creationId xmlns:a16="http://schemas.microsoft.com/office/drawing/2014/main" id="{A5DCC508-453E-491B-B6A7-1EC54121B35A}"/>
            </a:ext>
          </a:extLst>
        </xdr:cNvPr>
        <xdr:cNvPicPr>
          <a:picLocks noChangeAspect="1"/>
        </xdr:cNvPicPr>
      </xdr:nvPicPr>
      <xdr:blipFill>
        <a:blip xmlns:r="http://schemas.openxmlformats.org/officeDocument/2006/relationships" r:embed="rId3"/>
        <a:stretch>
          <a:fillRect/>
        </a:stretch>
      </xdr:blipFill>
      <xdr:spPr>
        <a:xfrm>
          <a:off x="790575" y="10315575"/>
          <a:ext cx="7965715" cy="3668572"/>
        </a:xfrm>
        <a:prstGeom prst="rect">
          <a:avLst/>
        </a:prstGeom>
      </xdr:spPr>
    </xdr:pic>
    <xdr:clientData/>
  </xdr:twoCellAnchor>
  <xdr:twoCellAnchor editAs="oneCell">
    <xdr:from>
      <xdr:col>1</xdr:col>
      <xdr:colOff>76200</xdr:colOff>
      <xdr:row>77</xdr:row>
      <xdr:rowOff>76200</xdr:rowOff>
    </xdr:from>
    <xdr:to>
      <xdr:col>8</xdr:col>
      <xdr:colOff>151698</xdr:colOff>
      <xdr:row>98</xdr:row>
      <xdr:rowOff>92863</xdr:rowOff>
    </xdr:to>
    <xdr:pic>
      <xdr:nvPicPr>
        <xdr:cNvPr id="5" name="Image 4">
          <a:extLst>
            <a:ext uri="{FF2B5EF4-FFF2-40B4-BE49-F238E27FC236}">
              <a16:creationId xmlns:a16="http://schemas.microsoft.com/office/drawing/2014/main" id="{4F730C64-3379-453D-B6AD-DAC224CE1A1E}"/>
            </a:ext>
          </a:extLst>
        </xdr:cNvPr>
        <xdr:cNvPicPr>
          <a:picLocks noChangeAspect="1"/>
        </xdr:cNvPicPr>
      </xdr:nvPicPr>
      <xdr:blipFill>
        <a:blip xmlns:r="http://schemas.openxmlformats.org/officeDocument/2006/relationships" r:embed="rId4"/>
        <a:stretch>
          <a:fillRect/>
        </a:stretch>
      </xdr:blipFill>
      <xdr:spPr>
        <a:xfrm>
          <a:off x="866775" y="14011275"/>
          <a:ext cx="5622858" cy="3857143"/>
        </a:xfrm>
        <a:prstGeom prst="rect">
          <a:avLst/>
        </a:prstGeom>
      </xdr:spPr>
    </xdr:pic>
    <xdr:clientData/>
  </xdr:twoCellAnchor>
  <xdr:twoCellAnchor editAs="oneCell">
    <xdr:from>
      <xdr:col>1</xdr:col>
      <xdr:colOff>0</xdr:colOff>
      <xdr:row>99</xdr:row>
      <xdr:rowOff>0</xdr:rowOff>
    </xdr:from>
    <xdr:to>
      <xdr:col>8</xdr:col>
      <xdr:colOff>774544</xdr:colOff>
      <xdr:row>137</xdr:row>
      <xdr:rowOff>172464</xdr:rowOff>
    </xdr:to>
    <xdr:pic>
      <xdr:nvPicPr>
        <xdr:cNvPr id="6" name="Image 5">
          <a:extLst>
            <a:ext uri="{FF2B5EF4-FFF2-40B4-BE49-F238E27FC236}">
              <a16:creationId xmlns:a16="http://schemas.microsoft.com/office/drawing/2014/main" id="{E4A3D9F4-E9C3-4B8D-A040-F25A502EA177}"/>
            </a:ext>
          </a:extLst>
        </xdr:cNvPr>
        <xdr:cNvPicPr>
          <a:picLocks noChangeAspect="1"/>
        </xdr:cNvPicPr>
      </xdr:nvPicPr>
      <xdr:blipFill>
        <a:blip xmlns:r="http://schemas.openxmlformats.org/officeDocument/2006/relationships" r:embed="rId5"/>
        <a:stretch>
          <a:fillRect/>
        </a:stretch>
      </xdr:blipFill>
      <xdr:spPr>
        <a:xfrm>
          <a:off x="790575" y="17916525"/>
          <a:ext cx="6321904" cy="7121904"/>
        </a:xfrm>
        <a:prstGeom prst="rect">
          <a:avLst/>
        </a:prstGeom>
      </xdr:spPr>
    </xdr:pic>
    <xdr:clientData/>
  </xdr:twoCellAnchor>
  <xdr:twoCellAnchor editAs="oneCell">
    <xdr:from>
      <xdr:col>1</xdr:col>
      <xdr:colOff>0</xdr:colOff>
      <xdr:row>138</xdr:row>
      <xdr:rowOff>47625</xdr:rowOff>
    </xdr:from>
    <xdr:to>
      <xdr:col>8</xdr:col>
      <xdr:colOff>747878</xdr:colOff>
      <xdr:row>172</xdr:row>
      <xdr:rowOff>182086</xdr:rowOff>
    </xdr:to>
    <xdr:pic>
      <xdr:nvPicPr>
        <xdr:cNvPr id="7" name="Image 6">
          <a:extLst>
            <a:ext uri="{FF2B5EF4-FFF2-40B4-BE49-F238E27FC236}">
              <a16:creationId xmlns:a16="http://schemas.microsoft.com/office/drawing/2014/main" id="{1D9EA252-9977-4785-80B4-B58E27711206}"/>
            </a:ext>
          </a:extLst>
        </xdr:cNvPr>
        <xdr:cNvPicPr>
          <a:picLocks noChangeAspect="1"/>
        </xdr:cNvPicPr>
      </xdr:nvPicPr>
      <xdr:blipFill>
        <a:blip xmlns:r="http://schemas.openxmlformats.org/officeDocument/2006/relationships" r:embed="rId6"/>
        <a:stretch>
          <a:fillRect/>
        </a:stretch>
      </xdr:blipFill>
      <xdr:spPr>
        <a:xfrm>
          <a:off x="790575" y="25024080"/>
          <a:ext cx="6295238" cy="6352381"/>
        </a:xfrm>
        <a:prstGeom prst="rect">
          <a:avLst/>
        </a:prstGeom>
      </xdr:spPr>
    </xdr:pic>
    <xdr:clientData/>
  </xdr:twoCellAnchor>
  <xdr:twoCellAnchor editAs="oneCell">
    <xdr:from>
      <xdr:col>1</xdr:col>
      <xdr:colOff>28575</xdr:colOff>
      <xdr:row>173</xdr:row>
      <xdr:rowOff>123825</xdr:rowOff>
    </xdr:from>
    <xdr:to>
      <xdr:col>8</xdr:col>
      <xdr:colOff>395501</xdr:colOff>
      <xdr:row>187</xdr:row>
      <xdr:rowOff>32077</xdr:rowOff>
    </xdr:to>
    <xdr:pic>
      <xdr:nvPicPr>
        <xdr:cNvPr id="8" name="Image 7">
          <a:extLst>
            <a:ext uri="{FF2B5EF4-FFF2-40B4-BE49-F238E27FC236}">
              <a16:creationId xmlns:a16="http://schemas.microsoft.com/office/drawing/2014/main" id="{4A9DF734-A548-4110-9026-7FA36E78F606}"/>
            </a:ext>
          </a:extLst>
        </xdr:cNvPr>
        <xdr:cNvPicPr>
          <a:picLocks noChangeAspect="1"/>
        </xdr:cNvPicPr>
      </xdr:nvPicPr>
      <xdr:blipFill>
        <a:blip xmlns:r="http://schemas.openxmlformats.org/officeDocument/2006/relationships" r:embed="rId7"/>
        <a:stretch>
          <a:fillRect/>
        </a:stretch>
      </xdr:blipFill>
      <xdr:spPr>
        <a:xfrm>
          <a:off x="817245" y="31434405"/>
          <a:ext cx="5914286" cy="2468572"/>
        </a:xfrm>
        <a:prstGeom prst="rect">
          <a:avLst/>
        </a:prstGeom>
      </xdr:spPr>
    </xdr:pic>
    <xdr:clientData/>
  </xdr:twoCellAnchor>
  <xdr:twoCellAnchor editAs="oneCell">
    <xdr:from>
      <xdr:col>1</xdr:col>
      <xdr:colOff>76200</xdr:colOff>
      <xdr:row>187</xdr:row>
      <xdr:rowOff>19050</xdr:rowOff>
    </xdr:from>
    <xdr:to>
      <xdr:col>8</xdr:col>
      <xdr:colOff>504079</xdr:colOff>
      <xdr:row>215</xdr:row>
      <xdr:rowOff>1267</xdr:rowOff>
    </xdr:to>
    <xdr:pic>
      <xdr:nvPicPr>
        <xdr:cNvPr id="9" name="Image 8">
          <a:extLst>
            <a:ext uri="{FF2B5EF4-FFF2-40B4-BE49-F238E27FC236}">
              <a16:creationId xmlns:a16="http://schemas.microsoft.com/office/drawing/2014/main" id="{03A187D5-931D-407D-AA4E-035562348A66}"/>
            </a:ext>
          </a:extLst>
        </xdr:cNvPr>
        <xdr:cNvPicPr>
          <a:picLocks noChangeAspect="1"/>
        </xdr:cNvPicPr>
      </xdr:nvPicPr>
      <xdr:blipFill>
        <a:blip xmlns:r="http://schemas.openxmlformats.org/officeDocument/2006/relationships" r:embed="rId8"/>
        <a:stretch>
          <a:fillRect/>
        </a:stretch>
      </xdr:blipFill>
      <xdr:spPr>
        <a:xfrm>
          <a:off x="866775" y="33857565"/>
          <a:ext cx="5975239" cy="510285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ebec.ca/agriculture-environnement-et-ressources-naturelles/forets/entreprises-industrie/programme-innovation-bois" TargetMode="External"/><Relationship Id="rId2" Type="http://schemas.openxmlformats.org/officeDocument/2006/relationships/hyperlink" Target="mailto:PIB@mrnf.gouv.qc.ca?subject=Programme%20Innovation%20Bois" TargetMode="External"/><Relationship Id="rId1" Type="http://schemas.openxmlformats.org/officeDocument/2006/relationships/hyperlink" Target="mailto:PIB@mrnf.gouv.qc.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IB@mffp.gouv.qc.ca?subject=Programme%20Innovation%20Bo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3"/>
  <sheetViews>
    <sheetView showRowColHeaders="0" tabSelected="1" zoomScaleNormal="100" workbookViewId="0">
      <selection activeCell="N11" sqref="N11:O11"/>
    </sheetView>
  </sheetViews>
  <sheetFormatPr baseColWidth="10" defaultRowHeight="15" x14ac:dyDescent="0.25"/>
  <cols>
    <col min="1" max="1" width="3.42578125" customWidth="1"/>
    <col min="3" max="3" width="14.140625" customWidth="1"/>
  </cols>
  <sheetData>
    <row r="1" spans="2:10" ht="13.5" customHeight="1" x14ac:dyDescent="0.25">
      <c r="D1" s="1" t="s">
        <v>0</v>
      </c>
    </row>
    <row r="2" spans="2:10" ht="13.5" customHeight="1" x14ac:dyDescent="0.25">
      <c r="D2" s="1" t="s">
        <v>1</v>
      </c>
    </row>
    <row r="3" spans="2:10" ht="13.5" customHeight="1" x14ac:dyDescent="0.25">
      <c r="D3" s="1" t="s">
        <v>2</v>
      </c>
    </row>
    <row r="6" spans="2:10" ht="22.5" customHeight="1" x14ac:dyDescent="0.25">
      <c r="B6" s="126" t="s">
        <v>1443</v>
      </c>
      <c r="C6" s="127"/>
      <c r="D6" s="127"/>
      <c r="E6" s="127"/>
      <c r="F6" s="127"/>
      <c r="G6" s="127"/>
      <c r="H6" s="127"/>
      <c r="I6" s="128"/>
    </row>
    <row r="7" spans="2:10" ht="17.100000000000001" customHeight="1" x14ac:dyDescent="0.25">
      <c r="B7" s="9" t="s">
        <v>1245</v>
      </c>
      <c r="C7" s="121">
        <v>45412</v>
      </c>
      <c r="D7" s="121"/>
      <c r="E7" s="121"/>
      <c r="F7" s="121"/>
      <c r="G7" s="121"/>
      <c r="H7" s="121"/>
      <c r="I7" s="122"/>
    </row>
    <row r="8" spans="2:10" ht="8.25" customHeight="1" x14ac:dyDescent="0.25">
      <c r="B8" s="8"/>
      <c r="C8" s="8"/>
    </row>
    <row r="9" spans="2:10" ht="22.5" customHeight="1" x14ac:dyDescent="0.25">
      <c r="B9" s="126" t="s">
        <v>1444</v>
      </c>
      <c r="C9" s="127"/>
      <c r="D9" s="127"/>
      <c r="E9" s="127"/>
      <c r="F9" s="127"/>
      <c r="G9" s="127"/>
      <c r="H9" s="127"/>
      <c r="I9" s="128"/>
    </row>
    <row r="10" spans="2:10" ht="30" customHeight="1" x14ac:dyDescent="0.25">
      <c r="B10" s="132" t="s">
        <v>1421</v>
      </c>
      <c r="C10" s="133"/>
      <c r="D10" s="133"/>
      <c r="E10" s="133"/>
      <c r="F10" s="133"/>
      <c r="G10" s="133"/>
      <c r="H10" s="133"/>
      <c r="I10" s="134"/>
    </row>
    <row r="11" spans="2:10" ht="43.5" customHeight="1" x14ac:dyDescent="0.25">
      <c r="B11" s="132" t="s">
        <v>1361</v>
      </c>
      <c r="C11" s="133"/>
      <c r="D11" s="133"/>
      <c r="E11" s="133"/>
      <c r="F11" s="133"/>
      <c r="G11" s="133"/>
      <c r="H11" s="133"/>
      <c r="I11" s="134"/>
    </row>
    <row r="12" spans="2:10" ht="33" customHeight="1" x14ac:dyDescent="0.25">
      <c r="B12" s="123" t="s">
        <v>1411</v>
      </c>
      <c r="C12" s="124"/>
      <c r="D12" s="124"/>
      <c r="E12" s="124"/>
      <c r="F12" s="124"/>
      <c r="G12" s="124"/>
      <c r="H12" s="124"/>
      <c r="I12" s="125"/>
    </row>
    <row r="13" spans="2:10" ht="25.5" customHeight="1" x14ac:dyDescent="0.25">
      <c r="B13" s="123" t="s">
        <v>1374</v>
      </c>
      <c r="C13" s="124"/>
      <c r="D13" s="124"/>
      <c r="E13" s="124"/>
      <c r="F13" s="124"/>
      <c r="G13" s="124"/>
      <c r="H13" s="124"/>
      <c r="I13" s="125"/>
    </row>
    <row r="14" spans="2:10" ht="33" customHeight="1" x14ac:dyDescent="0.25">
      <c r="B14" s="123" t="s">
        <v>1382</v>
      </c>
      <c r="C14" s="124"/>
      <c r="D14" s="124"/>
      <c r="E14" s="124"/>
      <c r="F14" s="124"/>
      <c r="G14" s="124"/>
      <c r="H14" s="124"/>
      <c r="I14" s="125"/>
    </row>
    <row r="15" spans="2:10" ht="32.25" customHeight="1" x14ac:dyDescent="0.25">
      <c r="B15" s="135" t="s">
        <v>1412</v>
      </c>
      <c r="C15" s="136"/>
      <c r="D15" s="136"/>
      <c r="E15" s="136"/>
      <c r="F15" s="136"/>
      <c r="G15" s="136"/>
      <c r="H15" s="136"/>
      <c r="I15" s="137"/>
      <c r="J15" s="3" t="str">
        <f>IF(AND(B15&lt;&gt;"",B15=B10),"&lt;-- Attention le nom d'exploitation est différent du nom légal.","")</f>
        <v/>
      </c>
    </row>
    <row r="16" spans="2:10" ht="20.25" customHeight="1" x14ac:dyDescent="0.25">
      <c r="B16" s="129" t="s">
        <v>1389</v>
      </c>
      <c r="C16" s="130"/>
      <c r="D16" s="130"/>
      <c r="E16" s="130"/>
      <c r="F16" s="130"/>
      <c r="G16" s="130"/>
      <c r="H16" s="130"/>
      <c r="I16" s="131"/>
    </row>
    <row r="17" spans="2:9" ht="26.25" customHeight="1" x14ac:dyDescent="0.25">
      <c r="B17" s="117" t="s">
        <v>1413</v>
      </c>
      <c r="C17" s="118"/>
      <c r="D17" s="118"/>
      <c r="E17" s="118"/>
      <c r="F17" s="118"/>
      <c r="G17" s="118"/>
      <c r="H17" s="118"/>
      <c r="I17" s="119"/>
    </row>
    <row r="18" spans="2:9" ht="19.5" customHeight="1" x14ac:dyDescent="0.25">
      <c r="B18" s="10"/>
      <c r="C18" s="11"/>
      <c r="D18" s="11"/>
      <c r="E18" s="11"/>
      <c r="F18" s="11"/>
      <c r="G18" s="11"/>
      <c r="H18" s="11"/>
      <c r="I18" s="12"/>
    </row>
    <row r="19" spans="2:9" ht="45.75" customHeight="1" x14ac:dyDescent="0.25">
      <c r="B19" s="120" t="s">
        <v>1414</v>
      </c>
      <c r="C19" s="120"/>
      <c r="D19" s="120"/>
      <c r="E19" s="120"/>
      <c r="F19" s="120"/>
      <c r="G19" s="120"/>
      <c r="H19" s="120"/>
      <c r="I19" s="120"/>
    </row>
    <row r="20" spans="2:9" ht="17.100000000000001" customHeight="1" x14ac:dyDescent="0.25">
      <c r="B20" s="116"/>
      <c r="C20" s="116"/>
      <c r="D20" s="116"/>
      <c r="E20" s="116"/>
      <c r="F20" s="116"/>
      <c r="G20" s="116"/>
      <c r="H20" s="116"/>
      <c r="I20" s="116"/>
    </row>
    <row r="21" spans="2:9" ht="17.100000000000001" customHeight="1" x14ac:dyDescent="0.25">
      <c r="B21" s="116"/>
      <c r="C21" s="116"/>
      <c r="D21" s="116"/>
      <c r="E21" s="116"/>
      <c r="F21" s="116"/>
      <c r="G21" s="116"/>
      <c r="H21" s="116"/>
      <c r="I21" s="116"/>
    </row>
    <row r="22" spans="2:9" ht="17.100000000000001" customHeight="1" x14ac:dyDescent="0.25"/>
    <row r="23" spans="2:9" ht="17.100000000000001" customHeight="1" x14ac:dyDescent="0.25"/>
  </sheetData>
  <mergeCells count="13">
    <mergeCell ref="B6:I6"/>
    <mergeCell ref="B9:I9"/>
    <mergeCell ref="B16:I16"/>
    <mergeCell ref="B10:I10"/>
    <mergeCell ref="B11:I11"/>
    <mergeCell ref="B15:I15"/>
    <mergeCell ref="B20:I21"/>
    <mergeCell ref="B17:I17"/>
    <mergeCell ref="B19:I19"/>
    <mergeCell ref="C7:I7"/>
    <mergeCell ref="B14:I14"/>
    <mergeCell ref="B12:I12"/>
    <mergeCell ref="B13:I13"/>
  </mergeCells>
  <hyperlinks>
    <hyperlink ref="B17" r:id="rId1" display="mailto:PIB@mrnf.gouv.qc.ca" xr:uid="{63FD133A-4332-4B0F-A33B-B376F384A1B3}"/>
    <hyperlink ref="B17:I17" r:id="rId2" display="Faites parvenir toute question, ainsi que le formulaire et les documents requis à l’adresse PIB@mrnf.gouv.qc.ca." xr:uid="{FE91A6EB-3FA1-457B-969E-3B77D2BC8CBC}"/>
    <hyperlink ref="B19:I19" r:id="rId3" display="* VEUILLEZ VOUS ASSURER D’AVOIR EN MAIN LA DERNIÈRE VERSION DE CE FORMULAIRE, DISPONIBLE SUR LE SITE WEB DU MINISTÈRE DES RESSOURCES NATURELLES ET DES FORÊTS." xr:uid="{E392C061-8BB7-463C-9D3B-3A47F144B2A7}"/>
  </hyperlinks>
  <pageMargins left="0.55118110236220474" right="0.51181102362204722" top="0.43307086614173229" bottom="0.74803149606299213" header="0.31496062992125984" footer="0.31496062992125984"/>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S21"/>
  <sheetViews>
    <sheetView showRowColHeaders="0" zoomScaleNormal="100" workbookViewId="0">
      <selection activeCell="D7" sqref="D7:I7"/>
    </sheetView>
  </sheetViews>
  <sheetFormatPr baseColWidth="10" defaultRowHeight="15" x14ac:dyDescent="0.25"/>
  <cols>
    <col min="1" max="1" width="3.140625" customWidth="1"/>
    <col min="3" max="3" width="17.140625" customWidth="1"/>
    <col min="5" max="5" width="10.7109375" customWidth="1"/>
    <col min="6" max="6" width="12.28515625" customWidth="1"/>
    <col min="13" max="13" width="11.42578125" customWidth="1"/>
    <col min="14" max="14" width="19.28515625" hidden="1" customWidth="1"/>
    <col min="15" max="17" width="11.42578125" hidden="1" customWidth="1"/>
    <col min="18" max="19" width="11.42578125" customWidth="1"/>
  </cols>
  <sheetData>
    <row r="1" spans="2:19" ht="13.5" customHeight="1" x14ac:dyDescent="0.25">
      <c r="D1" s="1" t="s">
        <v>0</v>
      </c>
      <c r="N1" t="s">
        <v>1367</v>
      </c>
      <c r="Q1" t="s">
        <v>1368</v>
      </c>
    </row>
    <row r="2" spans="2:19" ht="13.5" customHeight="1" x14ac:dyDescent="0.25">
      <c r="D2" s="1" t="s">
        <v>1</v>
      </c>
    </row>
    <row r="3" spans="2:19" ht="13.5" customHeight="1" x14ac:dyDescent="0.25">
      <c r="D3" s="1" t="s">
        <v>2</v>
      </c>
    </row>
    <row r="6" spans="2:19" ht="22.5" customHeight="1" x14ac:dyDescent="0.25">
      <c r="B6" s="126" t="s">
        <v>1391</v>
      </c>
      <c r="C6" s="127"/>
      <c r="D6" s="127"/>
      <c r="E6" s="127"/>
      <c r="F6" s="127"/>
      <c r="G6" s="127"/>
      <c r="H6" s="127"/>
      <c r="I6" s="128"/>
      <c r="N6" t="s">
        <v>1362</v>
      </c>
    </row>
    <row r="7" spans="2:19" ht="22.5" customHeight="1" x14ac:dyDescent="0.25">
      <c r="B7" s="157" t="s">
        <v>1441</v>
      </c>
      <c r="C7" s="158"/>
      <c r="D7" s="155"/>
      <c r="E7" s="155"/>
      <c r="F7" s="155"/>
      <c r="G7" s="155"/>
      <c r="H7" s="155"/>
      <c r="I7" s="156"/>
      <c r="J7" s="22" t="str">
        <f>IF(SUM(N7:N19)&gt;0,"&lt;-- Attention. Toutes les cellules jaunes sont obligatoires. Veuillez remplir chacune d'entre elles.","")</f>
        <v>&lt;-- Attention. Toutes les cellules jaunes sont obligatoires. Veuillez remplir chacune d'entre elles.</v>
      </c>
      <c r="N7">
        <f>IF(D7="",1,0)</f>
        <v>1</v>
      </c>
    </row>
    <row r="8" spans="2:19" ht="22.5" customHeight="1" x14ac:dyDescent="0.25">
      <c r="B8" s="153" t="s">
        <v>13</v>
      </c>
      <c r="C8" s="154"/>
      <c r="D8" s="155"/>
      <c r="E8" s="155"/>
      <c r="F8" s="155"/>
      <c r="G8" s="155"/>
      <c r="H8" s="155"/>
      <c r="I8" s="156"/>
      <c r="N8">
        <f>IF(D8="",1,0)</f>
        <v>1</v>
      </c>
    </row>
    <row r="9" spans="2:19" ht="22.5" customHeight="1" x14ac:dyDescent="0.25">
      <c r="B9" s="159" t="s">
        <v>1422</v>
      </c>
      <c r="C9" s="160"/>
      <c r="D9" s="161"/>
      <c r="E9" s="161"/>
      <c r="F9" s="161"/>
      <c r="G9" s="161"/>
      <c r="H9" s="161"/>
      <c r="I9" s="162"/>
      <c r="J9" s="22"/>
      <c r="N9">
        <f>IF(D9="",1,0)</f>
        <v>1</v>
      </c>
    </row>
    <row r="10" spans="2:19" ht="22.5" customHeight="1" x14ac:dyDescent="0.25">
      <c r="B10" s="149" t="s">
        <v>14</v>
      </c>
      <c r="C10" s="150"/>
      <c r="D10" s="147"/>
      <c r="E10" s="148"/>
      <c r="F10" s="149" t="s">
        <v>1258</v>
      </c>
      <c r="G10" s="150"/>
      <c r="H10" s="151"/>
      <c r="I10" s="152"/>
      <c r="J10" s="22"/>
      <c r="N10">
        <f>IF(D10="",1,0)</f>
        <v>1</v>
      </c>
    </row>
    <row r="11" spans="2:19" ht="8.25" customHeight="1" x14ac:dyDescent="0.25"/>
    <row r="12" spans="2:19" s="14" customFormat="1" ht="8.25" customHeight="1" x14ac:dyDescent="0.25">
      <c r="M12"/>
      <c r="P12"/>
      <c r="S12"/>
    </row>
    <row r="13" spans="2:19" s="14" customFormat="1" ht="22.5" customHeight="1" x14ac:dyDescent="0.25">
      <c r="B13" s="126" t="s">
        <v>1390</v>
      </c>
      <c r="C13" s="127"/>
      <c r="D13" s="127"/>
      <c r="E13" s="127"/>
      <c r="F13" s="127"/>
      <c r="G13" s="127"/>
      <c r="H13" s="127"/>
      <c r="I13" s="128"/>
    </row>
    <row r="14" spans="2:19" s="14" customFormat="1" ht="22.5" customHeight="1" x14ac:dyDescent="0.25">
      <c r="B14" s="78" t="s">
        <v>6</v>
      </c>
      <c r="C14" s="143"/>
      <c r="D14" s="143"/>
      <c r="E14" s="144"/>
      <c r="F14" s="78" t="s">
        <v>7</v>
      </c>
      <c r="G14" s="143"/>
      <c r="H14" s="143"/>
      <c r="I14" s="144"/>
      <c r="N14">
        <f>IF(OR(,C14="",G14=""),1,0)</f>
        <v>1</v>
      </c>
    </row>
    <row r="15" spans="2:19" s="14" customFormat="1" ht="22.5" customHeight="1" x14ac:dyDescent="0.25">
      <c r="B15" s="138" t="s">
        <v>8</v>
      </c>
      <c r="C15" s="139"/>
      <c r="D15" s="143"/>
      <c r="E15" s="143"/>
      <c r="F15" s="143"/>
      <c r="G15" s="143"/>
      <c r="H15" s="143"/>
      <c r="I15" s="144"/>
      <c r="N15">
        <f>IF(D15="",1,0)</f>
        <v>1</v>
      </c>
    </row>
    <row r="16" spans="2:19" s="14" customFormat="1" ht="22.5" customHeight="1" x14ac:dyDescent="0.25">
      <c r="B16" s="138" t="s">
        <v>9</v>
      </c>
      <c r="C16" s="139"/>
      <c r="D16" s="143"/>
      <c r="E16" s="143"/>
      <c r="F16" s="143"/>
      <c r="G16" s="143"/>
      <c r="H16" s="143"/>
      <c r="I16" s="144"/>
      <c r="N16">
        <f>IF(D16="",1,0)</f>
        <v>1</v>
      </c>
    </row>
    <row r="17" spans="2:14" s="14" customFormat="1" ht="22.5" customHeight="1" x14ac:dyDescent="0.25">
      <c r="B17" s="138" t="s">
        <v>11</v>
      </c>
      <c r="C17" s="139"/>
      <c r="D17" s="146"/>
      <c r="E17" s="143"/>
      <c r="F17" s="143"/>
      <c r="G17" s="143"/>
      <c r="H17" s="143"/>
      <c r="I17" s="144"/>
      <c r="J17" s="22" t="str">
        <f>IF(AND(ISERROR(FIND("@",D17)),D17&lt;&gt;""),"&lt;-- Veuillez inscrire une adresse fonctionnelle.","")</f>
        <v/>
      </c>
      <c r="N17">
        <f>IF(D17="",1,0)</f>
        <v>1</v>
      </c>
    </row>
    <row r="18" spans="2:14" s="14" customFormat="1" ht="22.5" customHeight="1" x14ac:dyDescent="0.25">
      <c r="B18" s="138" t="s">
        <v>12</v>
      </c>
      <c r="C18" s="139"/>
      <c r="D18" s="140"/>
      <c r="E18" s="141"/>
      <c r="F18" s="142"/>
      <c r="G18" s="78" t="s">
        <v>1259</v>
      </c>
      <c r="H18" s="143"/>
      <c r="I18" s="144"/>
      <c r="J18" s="22" t="str">
        <f>IF(AND(H18&lt;&gt;"",ISNUMBER(H18)=FALSE),"&lt;-- Inscrire un poste avec des chiffres",IF(D18="","",IF(OR(ISNUMBER(D18)=FALSE,ISERROR(SEARCH("-",D18,1))=FALSE),"&lt;-- Inscrire sans les tirets et avec des chiffres.","")))</f>
        <v/>
      </c>
      <c r="N18">
        <f>IF(D18="",1,0)</f>
        <v>1</v>
      </c>
    </row>
    <row r="19" spans="2:14" s="81" customFormat="1" ht="8.25" customHeight="1" x14ac:dyDescent="0.25"/>
    <row r="20" spans="2:14" s="13" customFormat="1" ht="15" customHeight="1" x14ac:dyDescent="0.25">
      <c r="B20" s="145"/>
      <c r="C20" s="145"/>
      <c r="D20" s="145"/>
      <c r="E20" s="145"/>
      <c r="F20" s="145"/>
      <c r="G20" s="145"/>
      <c r="H20" s="145"/>
      <c r="I20" s="145"/>
    </row>
    <row r="21" spans="2:14" s="13" customFormat="1" x14ac:dyDescent="0.25"/>
  </sheetData>
  <mergeCells count="24">
    <mergeCell ref="D10:E10"/>
    <mergeCell ref="F10:G10"/>
    <mergeCell ref="H10:I10"/>
    <mergeCell ref="B10:C10"/>
    <mergeCell ref="B6:I6"/>
    <mergeCell ref="B8:C8"/>
    <mergeCell ref="D8:I8"/>
    <mergeCell ref="B7:C7"/>
    <mergeCell ref="D7:I7"/>
    <mergeCell ref="B9:C9"/>
    <mergeCell ref="D9:I9"/>
    <mergeCell ref="B13:I13"/>
    <mergeCell ref="B18:C18"/>
    <mergeCell ref="D18:F18"/>
    <mergeCell ref="H18:I18"/>
    <mergeCell ref="B20:I20"/>
    <mergeCell ref="G14:I14"/>
    <mergeCell ref="C14:E14"/>
    <mergeCell ref="B15:C15"/>
    <mergeCell ref="D16:I16"/>
    <mergeCell ref="B16:C16"/>
    <mergeCell ref="D15:I15"/>
    <mergeCell ref="B17:C17"/>
    <mergeCell ref="D17:I17"/>
  </mergeCells>
  <conditionalFormatting sqref="D8:I8">
    <cfRule type="expression" dxfId="51" priority="51">
      <formula>D8=""</formula>
    </cfRule>
  </conditionalFormatting>
  <conditionalFormatting sqref="D10:E10">
    <cfRule type="expression" dxfId="50" priority="49">
      <formula>D10=""</formula>
    </cfRule>
  </conditionalFormatting>
  <conditionalFormatting sqref="D18:F18">
    <cfRule type="expression" dxfId="49" priority="46">
      <formula>D18=""</formula>
    </cfRule>
  </conditionalFormatting>
  <conditionalFormatting sqref="D16:I16">
    <cfRule type="expression" dxfId="48" priority="44">
      <formula>D16=""</formula>
    </cfRule>
  </conditionalFormatting>
  <conditionalFormatting sqref="D15:I15">
    <cfRule type="expression" dxfId="47" priority="43">
      <formula>D15=""</formula>
    </cfRule>
  </conditionalFormatting>
  <conditionalFormatting sqref="D17:I17">
    <cfRule type="expression" dxfId="46" priority="10">
      <formula>D17=""</formula>
    </cfRule>
  </conditionalFormatting>
  <conditionalFormatting sqref="G14">
    <cfRule type="expression" dxfId="45" priority="5">
      <formula>G14=""</formula>
    </cfRule>
  </conditionalFormatting>
  <conditionalFormatting sqref="C14">
    <cfRule type="expression" dxfId="44" priority="4">
      <formula>C14=""</formula>
    </cfRule>
  </conditionalFormatting>
  <conditionalFormatting sqref="D9">
    <cfRule type="expression" dxfId="43" priority="2">
      <formula>D9=""</formula>
    </cfRule>
  </conditionalFormatting>
  <conditionalFormatting sqref="D7:I7">
    <cfRule type="expression" dxfId="42" priority="1">
      <formula>D7=""</formula>
    </cfRule>
  </conditionalFormatting>
  <dataValidations count="1">
    <dataValidation type="date" allowBlank="1" showInputMessage="1" showErrorMessage="1" error="Inscrire un format date valide." sqref="D9:I9 H10:I10 D10:E10" xr:uid="{9195B625-DECA-4F75-A9D5-54851A64C04D}">
      <formula1>18264</formula1>
      <formula2>73051</formula2>
    </dataValidation>
  </dataValidations>
  <pageMargins left="0.55118110236220474" right="0.51181102362204722" top="0.43307086614173229" bottom="0.6692913385826772" header="0.31496062992125984" footer="0.31496062992125984"/>
  <pageSetup scale="97"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Requérant
Page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M61"/>
  <sheetViews>
    <sheetView zoomScaleNormal="100" zoomScaleSheetLayoutView="100" workbookViewId="0">
      <selection activeCell="N48" sqref="N48"/>
    </sheetView>
  </sheetViews>
  <sheetFormatPr baseColWidth="10" defaultRowHeight="15" x14ac:dyDescent="0.25"/>
  <cols>
    <col min="1" max="1" width="3.140625" customWidth="1"/>
    <col min="2" max="2" width="5.7109375" customWidth="1"/>
    <col min="3" max="3" width="12.42578125" customWidth="1"/>
    <col min="4" max="4" width="8.140625" customWidth="1"/>
    <col min="6" max="10" width="11.140625" customWidth="1"/>
    <col min="13" max="13" width="11.5703125" customWidth="1"/>
    <col min="14" max="14" width="56.85546875" customWidth="1"/>
    <col min="16" max="28" width="11.42578125" customWidth="1"/>
    <col min="29" max="39" width="11.42578125" hidden="1" customWidth="1"/>
  </cols>
  <sheetData>
    <row r="1" spans="2:39" ht="22.5" customHeight="1" x14ac:dyDescent="0.25">
      <c r="B1" s="204" t="s">
        <v>1311</v>
      </c>
      <c r="C1" s="205"/>
      <c r="D1" s="205"/>
      <c r="E1" s="205"/>
      <c r="F1" s="205"/>
      <c r="G1" s="205"/>
      <c r="H1" s="205"/>
      <c r="I1" s="205"/>
      <c r="J1" s="205"/>
      <c r="K1" s="205"/>
      <c r="L1" s="205"/>
      <c r="M1" s="206"/>
    </row>
    <row r="2" spans="2:39" ht="8.25" customHeight="1" x14ac:dyDescent="0.25">
      <c r="B2" s="18"/>
      <c r="C2" s="26"/>
      <c r="D2" s="18"/>
      <c r="E2" s="18"/>
      <c r="F2" s="18"/>
      <c r="G2" s="18"/>
      <c r="H2" s="71"/>
      <c r="I2" s="71"/>
      <c r="J2" s="71"/>
      <c r="K2" s="18"/>
      <c r="L2" s="18"/>
      <c r="M2" s="18"/>
    </row>
    <row r="3" spans="2:39" ht="22.5" customHeight="1" x14ac:dyDescent="0.25">
      <c r="B3" s="153" t="s">
        <v>1313</v>
      </c>
      <c r="C3" s="202"/>
      <c r="D3" s="154"/>
      <c r="E3" s="155"/>
      <c r="F3" s="155"/>
      <c r="G3" s="155"/>
      <c r="H3" s="143"/>
      <c r="I3" s="143"/>
      <c r="J3" s="143"/>
      <c r="K3" s="155"/>
      <c r="L3" s="155"/>
      <c r="M3" s="156"/>
      <c r="N3" s="22" t="str">
        <f>IF(E3="","&lt;-- Sélection obligatoire","")</f>
        <v>&lt;-- Sélection obligatoire</v>
      </c>
    </row>
    <row r="4" spans="2:39" ht="8.25" customHeight="1" x14ac:dyDescent="0.25">
      <c r="B4" s="18"/>
      <c r="C4" s="26"/>
      <c r="D4" s="18"/>
      <c r="E4" s="18"/>
      <c r="F4" s="18"/>
      <c r="G4" s="18"/>
      <c r="H4" s="71"/>
      <c r="I4" s="71"/>
      <c r="J4" s="71"/>
      <c r="K4" s="18"/>
      <c r="L4" s="18"/>
      <c r="M4" s="18"/>
    </row>
    <row r="5" spans="2:39" ht="16.5" customHeight="1" x14ac:dyDescent="0.25">
      <c r="B5" s="207" t="s">
        <v>1312</v>
      </c>
      <c r="C5" s="208"/>
      <c r="D5" s="208"/>
      <c r="E5" s="208"/>
      <c r="F5" s="208"/>
      <c r="G5" s="208"/>
      <c r="H5" s="208"/>
      <c r="I5" s="208"/>
      <c r="J5" s="208"/>
      <c r="K5" s="208"/>
      <c r="L5" s="208"/>
      <c r="M5" s="209"/>
      <c r="N5" s="22" t="str">
        <f>IF(AND(E6="",E7=""),"&lt;-- Sélectionnez A ou B uniquement","")</f>
        <v>&lt;-- Sélectionnez A ou B uniquement</v>
      </c>
    </row>
    <row r="6" spans="2:39" ht="30" customHeight="1" x14ac:dyDescent="0.25">
      <c r="B6" s="153" t="s">
        <v>1314</v>
      </c>
      <c r="C6" s="202"/>
      <c r="D6" s="154"/>
      <c r="E6" s="213"/>
      <c r="F6" s="213"/>
      <c r="G6" s="213"/>
      <c r="H6" s="214"/>
      <c r="I6" s="214"/>
      <c r="J6" s="214"/>
      <c r="K6" s="213"/>
      <c r="L6" s="213"/>
      <c r="M6" s="215"/>
      <c r="N6" s="22" t="str">
        <f>IF(AND(E6&lt;&gt;"",E7&lt;&gt;""),"&lt;-- Sélectionnez A ou B uniquement","")</f>
        <v/>
      </c>
    </row>
    <row r="7" spans="2:39" ht="30" customHeight="1" x14ac:dyDescent="0.25">
      <c r="B7" s="210" t="s">
        <v>1376</v>
      </c>
      <c r="C7" s="211"/>
      <c r="D7" s="212"/>
      <c r="E7" s="213"/>
      <c r="F7" s="213"/>
      <c r="G7" s="213"/>
      <c r="H7" s="214"/>
      <c r="I7" s="214"/>
      <c r="J7" s="214"/>
      <c r="K7" s="213"/>
      <c r="L7" s="213"/>
      <c r="M7" s="215"/>
      <c r="N7" s="22" t="str">
        <f>IF(AND(E6&lt;&gt;"",E7&lt;&gt;""),"&lt;-- Sélectionnez A ou B uniquement","")</f>
        <v/>
      </c>
    </row>
    <row r="8" spans="2:39" ht="8.25" customHeight="1" x14ac:dyDescent="0.25">
      <c r="B8" s="18"/>
      <c r="C8" s="26"/>
      <c r="D8" s="18"/>
      <c r="E8" s="18"/>
      <c r="F8" s="18"/>
      <c r="G8" s="18"/>
      <c r="H8" s="71"/>
      <c r="I8" s="71"/>
      <c r="J8" s="71"/>
      <c r="K8" s="18"/>
      <c r="L8" s="18"/>
      <c r="M8" s="18"/>
    </row>
    <row r="9" spans="2:39" ht="16.5" customHeight="1" x14ac:dyDescent="0.25">
      <c r="B9" s="199" t="s">
        <v>1415</v>
      </c>
      <c r="C9" s="200"/>
      <c r="D9" s="200"/>
      <c r="E9" s="200"/>
      <c r="F9" s="200"/>
      <c r="G9" s="200"/>
      <c r="H9" s="200"/>
      <c r="I9" s="200"/>
      <c r="J9" s="200"/>
      <c r="K9" s="200"/>
      <c r="L9" s="200"/>
      <c r="M9" s="201"/>
    </row>
    <row r="10" spans="2:39" ht="270" customHeight="1" x14ac:dyDescent="0.25">
      <c r="B10" s="196"/>
      <c r="C10" s="197"/>
      <c r="D10" s="197"/>
      <c r="E10" s="197"/>
      <c r="F10" s="197"/>
      <c r="G10" s="197"/>
      <c r="H10" s="197"/>
      <c r="I10" s="197"/>
      <c r="J10" s="197"/>
      <c r="K10" s="197"/>
      <c r="L10" s="197"/>
      <c r="M10" s="198"/>
      <c r="N10" s="23" t="str">
        <f>IF(B10="","&lt;-- Saisie obligatoire","")</f>
        <v>&lt;-- Saisie obligatoire</v>
      </c>
    </row>
    <row r="11" spans="2:39" ht="17.25" customHeight="1" x14ac:dyDescent="0.25"/>
    <row r="12" spans="2:39" ht="24.75" customHeight="1" x14ac:dyDescent="0.25">
      <c r="B12" s="199" t="s">
        <v>1445</v>
      </c>
      <c r="C12" s="200"/>
      <c r="D12" s="200"/>
      <c r="E12" s="200"/>
      <c r="F12" s="200"/>
      <c r="G12" s="200"/>
      <c r="H12" s="200"/>
      <c r="I12" s="200"/>
      <c r="J12" s="200"/>
      <c r="K12" s="200"/>
      <c r="L12" s="200"/>
      <c r="M12" s="201"/>
      <c r="N12" s="22" t="str">
        <f>IF(OR(E13="",E14="",L13=""),"&lt;-- Saisie obligatoire des dates","")</f>
        <v>&lt;-- Saisie obligatoire des dates</v>
      </c>
    </row>
    <row r="13" spans="2:39" ht="24.75" customHeight="1" x14ac:dyDescent="0.25">
      <c r="B13" s="153" t="s">
        <v>1315</v>
      </c>
      <c r="C13" s="202"/>
      <c r="D13" s="154"/>
      <c r="E13" s="203"/>
      <c r="F13" s="148"/>
      <c r="G13" s="153" t="s">
        <v>1317</v>
      </c>
      <c r="H13" s="139"/>
      <c r="I13" s="139"/>
      <c r="J13" s="139"/>
      <c r="K13" s="154"/>
      <c r="L13" s="203"/>
      <c r="M13" s="148"/>
      <c r="N13" s="22"/>
    </row>
    <row r="14" spans="2:39" ht="24.75" customHeight="1" x14ac:dyDescent="0.25">
      <c r="B14" s="153" t="s">
        <v>1316</v>
      </c>
      <c r="C14" s="202"/>
      <c r="D14" s="154"/>
      <c r="E14" s="203"/>
      <c r="F14" s="148"/>
      <c r="G14" s="193"/>
      <c r="H14" s="194"/>
      <c r="I14" s="194"/>
      <c r="J14" s="194"/>
      <c r="K14" s="194"/>
      <c r="L14" s="194"/>
      <c r="M14" s="195"/>
      <c r="N14" s="22"/>
    </row>
    <row r="15" spans="2:39" ht="17.25" customHeight="1" x14ac:dyDescent="0.25"/>
    <row r="16" spans="2:39" ht="29.45" customHeight="1" x14ac:dyDescent="0.25">
      <c r="B16" s="20" t="s">
        <v>1318</v>
      </c>
      <c r="C16" s="190" t="s">
        <v>1319</v>
      </c>
      <c r="D16" s="191"/>
      <c r="E16" s="192"/>
      <c r="F16" s="69" t="s">
        <v>1393</v>
      </c>
      <c r="G16" s="69" t="s">
        <v>1394</v>
      </c>
      <c r="H16" s="102" t="s">
        <v>1395</v>
      </c>
      <c r="I16" s="102" t="s">
        <v>1392</v>
      </c>
      <c r="J16" s="69" t="s">
        <v>1396</v>
      </c>
      <c r="K16" s="182" t="s">
        <v>1320</v>
      </c>
      <c r="L16" s="182"/>
      <c r="M16" s="182"/>
      <c r="N16" s="86" t="str">
        <f>IF(SUM(AC17:AM26)=0,"&lt;-- Saisie obligatoire d'une ou plusieurs étapes","")</f>
        <v>&lt;-- Saisie obligatoire d'une ou plusieurs étapes</v>
      </c>
      <c r="AC16" s="90" t="s">
        <v>1430</v>
      </c>
      <c r="AD16" s="90" t="s">
        <v>1431</v>
      </c>
      <c r="AE16" s="90" t="s">
        <v>1432</v>
      </c>
      <c r="AF16" s="90" t="s">
        <v>1433</v>
      </c>
      <c r="AG16" s="90" t="s">
        <v>1434</v>
      </c>
      <c r="AH16" s="90" t="s">
        <v>1435</v>
      </c>
      <c r="AI16" s="90" t="s">
        <v>1436</v>
      </c>
      <c r="AJ16" s="90" t="s">
        <v>1437</v>
      </c>
      <c r="AK16" s="90" t="s">
        <v>1438</v>
      </c>
      <c r="AL16" s="90" t="s">
        <v>1439</v>
      </c>
      <c r="AM16" s="90" t="s">
        <v>1440</v>
      </c>
    </row>
    <row r="17" spans="2:39" ht="29.25" customHeight="1" x14ac:dyDescent="0.25">
      <c r="B17" s="19">
        <v>1</v>
      </c>
      <c r="C17" s="184"/>
      <c r="D17" s="185"/>
      <c r="E17" s="186"/>
      <c r="F17" s="87"/>
      <c r="G17" s="87"/>
      <c r="H17" s="87"/>
      <c r="I17" s="87"/>
      <c r="J17" s="89"/>
      <c r="K17" s="177"/>
      <c r="L17" s="178"/>
      <c r="M17" s="179"/>
      <c r="N17" s="22" t="str">
        <f>(IF(AND(SUM(AC17:AM17)&gt;0,SUM(AC17:AM17)&lt;&gt;7),"&lt;-- Vous devez compléter toutes les cellules à la ligne " &amp; B17 &amp; ".",IF(AND(F17&lt;&gt;"",F17&gt;=G17),"&lt;-- La date de fin planifiée doit être supérieure à celle du début.",IF(AND(H17&lt;&gt;"",H17&gt;=I17),"&lt;-- La date de fin réelle doit être supérieure à celle du début.",""))))</f>
        <v/>
      </c>
      <c r="AC17">
        <f>IF(C17&lt;&gt;"",1,0)</f>
        <v>0</v>
      </c>
      <c r="AD17">
        <f t="shared" ref="AD17" si="0">IF(D17&lt;&gt;"",1,0)</f>
        <v>0</v>
      </c>
      <c r="AE17">
        <f t="shared" ref="AE17" si="1">IF(E17&lt;&gt;"",1,0)</f>
        <v>0</v>
      </c>
      <c r="AF17">
        <f t="shared" ref="AF17" si="2">IF(F17&lt;&gt;"",1,0)</f>
        <v>0</v>
      </c>
      <c r="AG17">
        <f>IF(G17&lt;&gt;"",1,0)</f>
        <v>0</v>
      </c>
      <c r="AH17">
        <f>IF(H17&lt;&gt;"",1,0)</f>
        <v>0</v>
      </c>
      <c r="AI17">
        <f t="shared" ref="AI17" si="3">IF(I17&lt;&gt;"",1,0)</f>
        <v>0</v>
      </c>
      <c r="AJ17">
        <f t="shared" ref="AJ17:AK17" si="4">IF(J17&lt;&gt;"",1,0)</f>
        <v>0</v>
      </c>
      <c r="AK17">
        <f t="shared" si="4"/>
        <v>0</v>
      </c>
      <c r="AL17">
        <f t="shared" ref="AL17" si="5">IF(L17&lt;&gt;"",1,0)</f>
        <v>0</v>
      </c>
      <c r="AM17">
        <f t="shared" ref="AM17" si="6">IF(M17&lt;&gt;"",1,0)</f>
        <v>0</v>
      </c>
    </row>
    <row r="18" spans="2:39" ht="29.25" customHeight="1" x14ac:dyDescent="0.25">
      <c r="B18" s="19">
        <v>2</v>
      </c>
      <c r="C18" s="184"/>
      <c r="D18" s="185"/>
      <c r="E18" s="186"/>
      <c r="F18" s="87"/>
      <c r="G18" s="87"/>
      <c r="H18" s="88"/>
      <c r="I18" s="88"/>
      <c r="J18" s="89"/>
      <c r="K18" s="177"/>
      <c r="L18" s="178"/>
      <c r="M18" s="179"/>
      <c r="N18" s="22"/>
      <c r="AC18">
        <f t="shared" ref="AC18:AC26" si="7">IF(C18&lt;&gt;"",1,0)</f>
        <v>0</v>
      </c>
      <c r="AD18">
        <f t="shared" ref="AD18:AD26" si="8">IF(D18&lt;&gt;"",1,0)</f>
        <v>0</v>
      </c>
      <c r="AE18">
        <f t="shared" ref="AE18:AE26" si="9">IF(E18&lt;&gt;"",1,0)</f>
        <v>0</v>
      </c>
      <c r="AF18">
        <f t="shared" ref="AF18:AF26" si="10">IF(F18&lt;&gt;"",1,0)</f>
        <v>0</v>
      </c>
      <c r="AG18">
        <f t="shared" ref="AG18:AG26" si="11">IF(G18&lt;&gt;"",1,0)</f>
        <v>0</v>
      </c>
      <c r="AH18">
        <f t="shared" ref="AH18:AH26" si="12">IF(H18&lt;&gt;"",1,0)</f>
        <v>0</v>
      </c>
      <c r="AI18">
        <f t="shared" ref="AI18:AI26" si="13">IF(I18&lt;&gt;"",1,0)</f>
        <v>0</v>
      </c>
      <c r="AJ18">
        <f t="shared" ref="AJ18:AJ26" si="14">IF(J18&lt;&gt;"",1,0)</f>
        <v>0</v>
      </c>
      <c r="AK18">
        <f t="shared" ref="AK18:AK26" si="15">IF(K18&lt;&gt;"",1,0)</f>
        <v>0</v>
      </c>
      <c r="AL18">
        <f t="shared" ref="AL18:AL26" si="16">IF(L18&lt;&gt;"",1,0)</f>
        <v>0</v>
      </c>
      <c r="AM18">
        <f t="shared" ref="AM18:AM26" si="17">IF(M18&lt;&gt;"",1,0)</f>
        <v>0</v>
      </c>
    </row>
    <row r="19" spans="2:39" ht="29.25" customHeight="1" x14ac:dyDescent="0.25">
      <c r="B19" s="19">
        <v>3</v>
      </c>
      <c r="C19" s="184"/>
      <c r="D19" s="185"/>
      <c r="E19" s="186"/>
      <c r="F19" s="87"/>
      <c r="G19" s="87"/>
      <c r="H19" s="88"/>
      <c r="I19" s="88"/>
      <c r="J19" s="89"/>
      <c r="K19" s="177"/>
      <c r="L19" s="178"/>
      <c r="M19" s="179"/>
      <c r="N19" s="22"/>
      <c r="AC19">
        <f t="shared" si="7"/>
        <v>0</v>
      </c>
      <c r="AD19">
        <f t="shared" si="8"/>
        <v>0</v>
      </c>
      <c r="AE19">
        <f t="shared" si="9"/>
        <v>0</v>
      </c>
      <c r="AF19">
        <f t="shared" si="10"/>
        <v>0</v>
      </c>
      <c r="AG19">
        <f t="shared" si="11"/>
        <v>0</v>
      </c>
      <c r="AH19">
        <f t="shared" si="12"/>
        <v>0</v>
      </c>
      <c r="AI19">
        <f t="shared" si="13"/>
        <v>0</v>
      </c>
      <c r="AJ19">
        <f t="shared" si="14"/>
        <v>0</v>
      </c>
      <c r="AK19">
        <f t="shared" si="15"/>
        <v>0</v>
      </c>
      <c r="AL19">
        <f t="shared" si="16"/>
        <v>0</v>
      </c>
      <c r="AM19">
        <f t="shared" si="17"/>
        <v>0</v>
      </c>
    </row>
    <row r="20" spans="2:39" ht="29.25" customHeight="1" x14ac:dyDescent="0.25">
      <c r="B20" s="19">
        <v>4</v>
      </c>
      <c r="C20" s="184"/>
      <c r="D20" s="185"/>
      <c r="E20" s="186"/>
      <c r="F20" s="87"/>
      <c r="G20" s="87"/>
      <c r="H20" s="88"/>
      <c r="I20" s="88"/>
      <c r="J20" s="89"/>
      <c r="K20" s="177"/>
      <c r="L20" s="178"/>
      <c r="M20" s="179"/>
      <c r="N20" s="22"/>
      <c r="AC20">
        <f t="shared" si="7"/>
        <v>0</v>
      </c>
      <c r="AD20">
        <f t="shared" si="8"/>
        <v>0</v>
      </c>
      <c r="AE20">
        <f t="shared" si="9"/>
        <v>0</v>
      </c>
      <c r="AF20">
        <f t="shared" si="10"/>
        <v>0</v>
      </c>
      <c r="AG20">
        <f t="shared" si="11"/>
        <v>0</v>
      </c>
      <c r="AH20">
        <f t="shared" si="12"/>
        <v>0</v>
      </c>
      <c r="AI20">
        <f t="shared" si="13"/>
        <v>0</v>
      </c>
      <c r="AJ20">
        <f t="shared" si="14"/>
        <v>0</v>
      </c>
      <c r="AK20">
        <f t="shared" si="15"/>
        <v>0</v>
      </c>
      <c r="AL20">
        <f t="shared" si="16"/>
        <v>0</v>
      </c>
      <c r="AM20">
        <f t="shared" si="17"/>
        <v>0</v>
      </c>
    </row>
    <row r="21" spans="2:39" ht="29.25" customHeight="1" x14ac:dyDescent="0.25">
      <c r="B21" s="19">
        <v>5</v>
      </c>
      <c r="C21" s="184"/>
      <c r="D21" s="185"/>
      <c r="E21" s="186"/>
      <c r="F21" s="87"/>
      <c r="G21" s="87"/>
      <c r="H21" s="88"/>
      <c r="I21" s="88"/>
      <c r="J21" s="89"/>
      <c r="K21" s="177"/>
      <c r="L21" s="178"/>
      <c r="M21" s="179"/>
      <c r="N21" s="22"/>
      <c r="AC21">
        <f t="shared" si="7"/>
        <v>0</v>
      </c>
      <c r="AD21">
        <f t="shared" si="8"/>
        <v>0</v>
      </c>
      <c r="AE21">
        <f t="shared" si="9"/>
        <v>0</v>
      </c>
      <c r="AF21">
        <f t="shared" si="10"/>
        <v>0</v>
      </c>
      <c r="AG21">
        <f t="shared" si="11"/>
        <v>0</v>
      </c>
      <c r="AH21">
        <f t="shared" si="12"/>
        <v>0</v>
      </c>
      <c r="AI21">
        <f t="shared" si="13"/>
        <v>0</v>
      </c>
      <c r="AJ21">
        <f t="shared" si="14"/>
        <v>0</v>
      </c>
      <c r="AK21">
        <f t="shared" si="15"/>
        <v>0</v>
      </c>
      <c r="AL21">
        <f t="shared" si="16"/>
        <v>0</v>
      </c>
      <c r="AM21">
        <f t="shared" si="17"/>
        <v>0</v>
      </c>
    </row>
    <row r="22" spans="2:39" ht="29.25" customHeight="1" x14ac:dyDescent="0.25">
      <c r="B22" s="19">
        <v>6</v>
      </c>
      <c r="C22" s="184"/>
      <c r="D22" s="185"/>
      <c r="E22" s="186"/>
      <c r="F22" s="87"/>
      <c r="G22" s="87"/>
      <c r="H22" s="88"/>
      <c r="I22" s="88"/>
      <c r="J22" s="89"/>
      <c r="K22" s="177"/>
      <c r="L22" s="178"/>
      <c r="M22" s="179"/>
      <c r="N22" s="22"/>
      <c r="AC22">
        <f t="shared" si="7"/>
        <v>0</v>
      </c>
      <c r="AD22">
        <f t="shared" si="8"/>
        <v>0</v>
      </c>
      <c r="AE22">
        <f t="shared" si="9"/>
        <v>0</v>
      </c>
      <c r="AF22">
        <f t="shared" si="10"/>
        <v>0</v>
      </c>
      <c r="AG22">
        <f t="shared" si="11"/>
        <v>0</v>
      </c>
      <c r="AH22">
        <f t="shared" si="12"/>
        <v>0</v>
      </c>
      <c r="AI22">
        <f t="shared" si="13"/>
        <v>0</v>
      </c>
      <c r="AJ22">
        <f t="shared" si="14"/>
        <v>0</v>
      </c>
      <c r="AK22">
        <f t="shared" si="15"/>
        <v>0</v>
      </c>
      <c r="AL22">
        <f t="shared" si="16"/>
        <v>0</v>
      </c>
      <c r="AM22">
        <f t="shared" si="17"/>
        <v>0</v>
      </c>
    </row>
    <row r="23" spans="2:39" ht="29.25" customHeight="1" x14ac:dyDescent="0.25">
      <c r="B23" s="19">
        <v>7</v>
      </c>
      <c r="C23" s="184"/>
      <c r="D23" s="185"/>
      <c r="E23" s="186"/>
      <c r="F23" s="87"/>
      <c r="G23" s="87"/>
      <c r="H23" s="88"/>
      <c r="I23" s="88"/>
      <c r="J23" s="89"/>
      <c r="K23" s="177"/>
      <c r="L23" s="178"/>
      <c r="M23" s="179"/>
      <c r="N23" s="22"/>
      <c r="AC23">
        <f t="shared" si="7"/>
        <v>0</v>
      </c>
      <c r="AD23">
        <f t="shared" si="8"/>
        <v>0</v>
      </c>
      <c r="AE23">
        <f t="shared" si="9"/>
        <v>0</v>
      </c>
      <c r="AF23">
        <f t="shared" si="10"/>
        <v>0</v>
      </c>
      <c r="AG23">
        <f t="shared" si="11"/>
        <v>0</v>
      </c>
      <c r="AH23">
        <f t="shared" si="12"/>
        <v>0</v>
      </c>
      <c r="AI23">
        <f t="shared" si="13"/>
        <v>0</v>
      </c>
      <c r="AJ23">
        <f t="shared" si="14"/>
        <v>0</v>
      </c>
      <c r="AK23">
        <f t="shared" si="15"/>
        <v>0</v>
      </c>
      <c r="AL23">
        <f t="shared" si="16"/>
        <v>0</v>
      </c>
      <c r="AM23">
        <f t="shared" si="17"/>
        <v>0</v>
      </c>
    </row>
    <row r="24" spans="2:39" ht="29.25" customHeight="1" x14ac:dyDescent="0.25">
      <c r="B24" s="19">
        <v>8</v>
      </c>
      <c r="C24" s="184"/>
      <c r="D24" s="185"/>
      <c r="E24" s="186"/>
      <c r="F24" s="87"/>
      <c r="G24" s="87"/>
      <c r="H24" s="88"/>
      <c r="I24" s="88"/>
      <c r="J24" s="89"/>
      <c r="K24" s="177"/>
      <c r="L24" s="178"/>
      <c r="M24" s="179"/>
      <c r="N24" s="22"/>
      <c r="AC24">
        <f t="shared" si="7"/>
        <v>0</v>
      </c>
      <c r="AD24">
        <f t="shared" si="8"/>
        <v>0</v>
      </c>
      <c r="AE24">
        <f t="shared" si="9"/>
        <v>0</v>
      </c>
      <c r="AF24">
        <f t="shared" si="10"/>
        <v>0</v>
      </c>
      <c r="AG24">
        <f t="shared" si="11"/>
        <v>0</v>
      </c>
      <c r="AH24">
        <f t="shared" si="12"/>
        <v>0</v>
      </c>
      <c r="AI24">
        <f t="shared" si="13"/>
        <v>0</v>
      </c>
      <c r="AJ24">
        <f t="shared" si="14"/>
        <v>0</v>
      </c>
      <c r="AK24">
        <f t="shared" si="15"/>
        <v>0</v>
      </c>
      <c r="AL24">
        <f t="shared" si="16"/>
        <v>0</v>
      </c>
      <c r="AM24">
        <f t="shared" si="17"/>
        <v>0</v>
      </c>
    </row>
    <row r="25" spans="2:39" ht="29.25" customHeight="1" x14ac:dyDescent="0.25">
      <c r="B25" s="19">
        <v>9</v>
      </c>
      <c r="C25" s="187"/>
      <c r="D25" s="188"/>
      <c r="E25" s="189"/>
      <c r="F25" s="60"/>
      <c r="G25" s="60"/>
      <c r="H25" s="72"/>
      <c r="I25" s="72"/>
      <c r="J25" s="95"/>
      <c r="K25" s="177"/>
      <c r="L25" s="178"/>
      <c r="M25" s="179"/>
      <c r="N25" s="22"/>
      <c r="AC25">
        <f t="shared" si="7"/>
        <v>0</v>
      </c>
      <c r="AD25">
        <f t="shared" si="8"/>
        <v>0</v>
      </c>
      <c r="AE25">
        <f t="shared" si="9"/>
        <v>0</v>
      </c>
      <c r="AF25">
        <f t="shared" si="10"/>
        <v>0</v>
      </c>
      <c r="AG25">
        <f t="shared" si="11"/>
        <v>0</v>
      </c>
      <c r="AH25">
        <f t="shared" si="12"/>
        <v>0</v>
      </c>
      <c r="AI25">
        <f t="shared" si="13"/>
        <v>0</v>
      </c>
      <c r="AJ25">
        <f t="shared" si="14"/>
        <v>0</v>
      </c>
      <c r="AK25">
        <f t="shared" si="15"/>
        <v>0</v>
      </c>
      <c r="AL25">
        <f t="shared" si="16"/>
        <v>0</v>
      </c>
      <c r="AM25">
        <f t="shared" si="17"/>
        <v>0</v>
      </c>
    </row>
    <row r="26" spans="2:39" ht="29.25" customHeight="1" x14ac:dyDescent="0.25">
      <c r="B26" s="19">
        <v>10</v>
      </c>
      <c r="C26" s="187"/>
      <c r="D26" s="188"/>
      <c r="E26" s="189"/>
      <c r="F26" s="60"/>
      <c r="G26" s="60"/>
      <c r="H26" s="72"/>
      <c r="I26" s="72"/>
      <c r="J26" s="95"/>
      <c r="K26" s="177"/>
      <c r="L26" s="178"/>
      <c r="M26" s="179"/>
      <c r="N26" s="22"/>
      <c r="AC26">
        <f t="shared" si="7"/>
        <v>0</v>
      </c>
      <c r="AD26">
        <f t="shared" si="8"/>
        <v>0</v>
      </c>
      <c r="AE26">
        <f t="shared" si="9"/>
        <v>0</v>
      </c>
      <c r="AF26">
        <f t="shared" si="10"/>
        <v>0</v>
      </c>
      <c r="AG26">
        <f t="shared" si="11"/>
        <v>0</v>
      </c>
      <c r="AH26">
        <f t="shared" si="12"/>
        <v>0</v>
      </c>
      <c r="AI26">
        <f t="shared" si="13"/>
        <v>0</v>
      </c>
      <c r="AJ26">
        <f t="shared" si="14"/>
        <v>0</v>
      </c>
      <c r="AK26">
        <f t="shared" si="15"/>
        <v>0</v>
      </c>
      <c r="AL26">
        <f t="shared" si="16"/>
        <v>0</v>
      </c>
      <c r="AM26">
        <f t="shared" si="17"/>
        <v>0</v>
      </c>
    </row>
    <row r="27" spans="2:39" ht="8.25" customHeight="1" x14ac:dyDescent="0.25">
      <c r="B27" s="97"/>
      <c r="C27" s="98"/>
      <c r="D27" s="98"/>
      <c r="E27" s="98"/>
      <c r="F27" s="99"/>
      <c r="G27" s="99"/>
      <c r="H27" s="99"/>
      <c r="I27" s="99"/>
      <c r="J27" s="99"/>
      <c r="K27" s="100"/>
      <c r="L27" s="100"/>
      <c r="M27" s="100"/>
      <c r="N27" s="22"/>
    </row>
    <row r="28" spans="2:39" ht="4.5" customHeight="1" x14ac:dyDescent="0.25">
      <c r="B28" s="96"/>
      <c r="C28" s="91"/>
      <c r="D28" s="91"/>
      <c r="E28" s="91"/>
      <c r="F28" s="92"/>
      <c r="G28" s="92"/>
      <c r="H28" s="92"/>
      <c r="I28" s="92"/>
      <c r="J28" s="92"/>
      <c r="K28" s="93"/>
      <c r="L28" s="93"/>
      <c r="M28" s="93"/>
      <c r="N28" s="22"/>
    </row>
    <row r="29" spans="2:39" ht="27.75" customHeight="1" x14ac:dyDescent="0.25">
      <c r="B29" s="180" t="s">
        <v>1397</v>
      </c>
      <c r="C29" s="181"/>
      <c r="D29" s="181"/>
      <c r="E29" s="181"/>
      <c r="F29" s="181"/>
      <c r="G29" s="181"/>
      <c r="H29" s="181"/>
      <c r="I29" s="181"/>
      <c r="J29" s="181"/>
      <c r="K29" s="181"/>
      <c r="L29" s="181"/>
      <c r="M29" s="181"/>
    </row>
    <row r="30" spans="2:39" ht="8.25" customHeight="1" x14ac:dyDescent="0.25">
      <c r="B30" s="18"/>
      <c r="C30" s="26"/>
      <c r="D30" s="18"/>
      <c r="E30" s="18"/>
      <c r="F30" s="18"/>
      <c r="G30" s="18"/>
      <c r="H30" s="71"/>
      <c r="I30" s="71"/>
      <c r="J30" s="71"/>
      <c r="K30" s="18"/>
      <c r="L30" s="18"/>
      <c r="M30" s="18"/>
    </row>
    <row r="31" spans="2:39" ht="28.35" customHeight="1" x14ac:dyDescent="0.25">
      <c r="B31" s="20" t="s">
        <v>1318</v>
      </c>
      <c r="C31" s="190" t="s">
        <v>1399</v>
      </c>
      <c r="D31" s="191"/>
      <c r="E31" s="192"/>
      <c r="F31" s="182" t="s">
        <v>1398</v>
      </c>
      <c r="G31" s="182"/>
      <c r="H31" s="183"/>
      <c r="I31" s="183"/>
      <c r="J31" s="183"/>
      <c r="K31" s="182"/>
      <c r="L31" s="182"/>
      <c r="M31" s="182"/>
      <c r="N31" s="23" t="str">
        <f>IF(AND(SUM(AC32:AC41)=0,E6&lt;&gt;""),"&lt;-- Saisie d'un ou plusieurs risques",IF(AND(E7&lt;&gt;"",SUM(AC32:AC41)&gt;0),"&lt;-- Attention. Obligatoire seulement pour les projets d'investissement",""))</f>
        <v/>
      </c>
    </row>
    <row r="32" spans="2:39" ht="28.35" customHeight="1" x14ac:dyDescent="0.25">
      <c r="B32" s="19">
        <v>1</v>
      </c>
      <c r="C32" s="174"/>
      <c r="D32" s="175"/>
      <c r="E32" s="176"/>
      <c r="F32" s="172"/>
      <c r="G32" s="172"/>
      <c r="H32" s="173"/>
      <c r="I32" s="173"/>
      <c r="J32" s="173"/>
      <c r="K32" s="172"/>
      <c r="L32" s="172"/>
      <c r="M32" s="172"/>
      <c r="N32" s="22" t="str">
        <f>IF(AND(AC32&gt;0,AC32&lt;&gt;2),"&lt;-- Vous devez compléter toutes les cellules à la ligne " &amp; B32 &amp; ".","")</f>
        <v/>
      </c>
      <c r="AC32">
        <f t="shared" ref="AC32:AC41" si="18">IF(AND(C32="",F32=""),0,1)</f>
        <v>0</v>
      </c>
    </row>
    <row r="33" spans="2:29" ht="28.35" customHeight="1" x14ac:dyDescent="0.25">
      <c r="B33" s="19">
        <v>2</v>
      </c>
      <c r="C33" s="174"/>
      <c r="D33" s="175"/>
      <c r="E33" s="176"/>
      <c r="F33" s="172"/>
      <c r="G33" s="172"/>
      <c r="H33" s="173"/>
      <c r="I33" s="173"/>
      <c r="J33" s="173"/>
      <c r="K33" s="172"/>
      <c r="L33" s="172"/>
      <c r="M33" s="172"/>
      <c r="N33" s="22" t="str">
        <f t="shared" ref="N33:N41" si="19">IF(AND(AC33&gt;0,AC33&lt;&gt;2),"&lt;-- Vous devez compléter toutes les cellules à la ligne " &amp; B33 &amp; ".","")</f>
        <v/>
      </c>
      <c r="AC33">
        <f t="shared" si="18"/>
        <v>0</v>
      </c>
    </row>
    <row r="34" spans="2:29" ht="28.35" customHeight="1" x14ac:dyDescent="0.25">
      <c r="B34" s="19">
        <v>3</v>
      </c>
      <c r="C34" s="174"/>
      <c r="D34" s="175"/>
      <c r="E34" s="176"/>
      <c r="F34" s="172"/>
      <c r="G34" s="172"/>
      <c r="H34" s="173"/>
      <c r="I34" s="173"/>
      <c r="J34" s="173"/>
      <c r="K34" s="172"/>
      <c r="L34" s="172"/>
      <c r="M34" s="172"/>
      <c r="N34" s="22" t="str">
        <f t="shared" si="19"/>
        <v/>
      </c>
      <c r="AC34">
        <f t="shared" si="18"/>
        <v>0</v>
      </c>
    </row>
    <row r="35" spans="2:29" ht="28.35" customHeight="1" x14ac:dyDescent="0.25">
      <c r="B35" s="19">
        <v>4</v>
      </c>
      <c r="C35" s="174"/>
      <c r="D35" s="175"/>
      <c r="E35" s="176"/>
      <c r="F35" s="172"/>
      <c r="G35" s="172"/>
      <c r="H35" s="173"/>
      <c r="I35" s="173"/>
      <c r="J35" s="173"/>
      <c r="K35" s="172"/>
      <c r="L35" s="172"/>
      <c r="M35" s="172"/>
      <c r="N35" s="22" t="str">
        <f t="shared" si="19"/>
        <v/>
      </c>
      <c r="AC35">
        <f t="shared" si="18"/>
        <v>0</v>
      </c>
    </row>
    <row r="36" spans="2:29" ht="28.35" customHeight="1" x14ac:dyDescent="0.25">
      <c r="B36" s="19">
        <v>5</v>
      </c>
      <c r="C36" s="174"/>
      <c r="D36" s="175"/>
      <c r="E36" s="176"/>
      <c r="F36" s="172"/>
      <c r="G36" s="172"/>
      <c r="H36" s="173"/>
      <c r="I36" s="173"/>
      <c r="J36" s="173"/>
      <c r="K36" s="172"/>
      <c r="L36" s="172"/>
      <c r="M36" s="172"/>
      <c r="N36" s="22" t="str">
        <f t="shared" si="19"/>
        <v/>
      </c>
      <c r="AC36">
        <f t="shared" si="18"/>
        <v>0</v>
      </c>
    </row>
    <row r="37" spans="2:29" ht="28.35" customHeight="1" x14ac:dyDescent="0.25">
      <c r="B37" s="19">
        <v>6</v>
      </c>
      <c r="C37" s="174"/>
      <c r="D37" s="175"/>
      <c r="E37" s="176"/>
      <c r="F37" s="172"/>
      <c r="G37" s="172"/>
      <c r="H37" s="173"/>
      <c r="I37" s="173"/>
      <c r="J37" s="173"/>
      <c r="K37" s="172"/>
      <c r="L37" s="172"/>
      <c r="M37" s="172"/>
      <c r="N37" s="22" t="str">
        <f t="shared" si="19"/>
        <v/>
      </c>
      <c r="AC37">
        <f t="shared" si="18"/>
        <v>0</v>
      </c>
    </row>
    <row r="38" spans="2:29" ht="28.35" customHeight="1" x14ac:dyDescent="0.25">
      <c r="B38" s="19">
        <v>7</v>
      </c>
      <c r="C38" s="174"/>
      <c r="D38" s="175"/>
      <c r="E38" s="176"/>
      <c r="F38" s="172"/>
      <c r="G38" s="172"/>
      <c r="H38" s="173"/>
      <c r="I38" s="173"/>
      <c r="J38" s="173"/>
      <c r="K38" s="172"/>
      <c r="L38" s="172"/>
      <c r="M38" s="172"/>
      <c r="N38" s="22" t="str">
        <f t="shared" si="19"/>
        <v/>
      </c>
      <c r="AC38">
        <f t="shared" si="18"/>
        <v>0</v>
      </c>
    </row>
    <row r="39" spans="2:29" ht="28.35" customHeight="1" x14ac:dyDescent="0.25">
      <c r="B39" s="19">
        <v>8</v>
      </c>
      <c r="C39" s="174"/>
      <c r="D39" s="175"/>
      <c r="E39" s="176"/>
      <c r="F39" s="172"/>
      <c r="G39" s="172"/>
      <c r="H39" s="173"/>
      <c r="I39" s="173"/>
      <c r="J39" s="173"/>
      <c r="K39" s="172"/>
      <c r="L39" s="172"/>
      <c r="M39" s="172"/>
      <c r="N39" s="22" t="str">
        <f t="shared" si="19"/>
        <v/>
      </c>
      <c r="AC39">
        <f t="shared" si="18"/>
        <v>0</v>
      </c>
    </row>
    <row r="40" spans="2:29" ht="28.35" customHeight="1" x14ac:dyDescent="0.25">
      <c r="B40" s="19">
        <v>9</v>
      </c>
      <c r="C40" s="174"/>
      <c r="D40" s="175"/>
      <c r="E40" s="176"/>
      <c r="F40" s="172"/>
      <c r="G40" s="172"/>
      <c r="H40" s="173"/>
      <c r="I40" s="173"/>
      <c r="J40" s="173"/>
      <c r="K40" s="172"/>
      <c r="L40" s="172"/>
      <c r="M40" s="172"/>
      <c r="N40" s="22" t="str">
        <f t="shared" si="19"/>
        <v/>
      </c>
      <c r="AC40">
        <f t="shared" si="18"/>
        <v>0</v>
      </c>
    </row>
    <row r="41" spans="2:29" ht="28.35" customHeight="1" x14ac:dyDescent="0.25">
      <c r="B41" s="19">
        <v>10</v>
      </c>
      <c r="C41" s="174"/>
      <c r="D41" s="175"/>
      <c r="E41" s="176"/>
      <c r="F41" s="172"/>
      <c r="G41" s="172"/>
      <c r="H41" s="173"/>
      <c r="I41" s="173"/>
      <c r="J41" s="173"/>
      <c r="K41" s="172"/>
      <c r="L41" s="172"/>
      <c r="M41" s="172"/>
      <c r="N41" s="22" t="str">
        <f t="shared" si="19"/>
        <v/>
      </c>
      <c r="AC41">
        <f t="shared" si="18"/>
        <v>0</v>
      </c>
    </row>
    <row r="43" spans="2:29" ht="90.75" customHeight="1" x14ac:dyDescent="0.25">
      <c r="B43" s="169" t="s">
        <v>1460</v>
      </c>
      <c r="C43" s="170"/>
      <c r="D43" s="170"/>
      <c r="E43" s="170"/>
      <c r="F43" s="170"/>
      <c r="G43" s="170"/>
      <c r="H43" s="170"/>
      <c r="I43" s="170"/>
      <c r="J43" s="170"/>
      <c r="K43" s="170"/>
      <c r="L43" s="170"/>
      <c r="M43" s="171"/>
    </row>
    <row r="44" spans="2:29" x14ac:dyDescent="0.25">
      <c r="B44" s="166"/>
      <c r="C44" s="167"/>
      <c r="D44" s="167"/>
      <c r="E44" s="167"/>
      <c r="F44" s="167"/>
      <c r="G44" s="167"/>
      <c r="H44" s="167"/>
      <c r="I44" s="167"/>
      <c r="J44" s="167"/>
      <c r="K44" s="167"/>
      <c r="L44" s="167"/>
      <c r="M44" s="168"/>
    </row>
    <row r="45" spans="2:29" x14ac:dyDescent="0.25">
      <c r="B45" s="166"/>
      <c r="C45" s="167"/>
      <c r="D45" s="167"/>
      <c r="E45" s="167"/>
      <c r="F45" s="167"/>
      <c r="G45" s="167"/>
      <c r="H45" s="167"/>
      <c r="I45" s="167"/>
      <c r="J45" s="167"/>
      <c r="K45" s="167"/>
      <c r="L45" s="167"/>
      <c r="M45" s="168"/>
    </row>
    <row r="46" spans="2:29" x14ac:dyDescent="0.25">
      <c r="B46" s="166"/>
      <c r="C46" s="167"/>
      <c r="D46" s="167"/>
      <c r="E46" s="167"/>
      <c r="F46" s="167"/>
      <c r="G46" s="167"/>
      <c r="H46" s="167"/>
      <c r="I46" s="167"/>
      <c r="J46" s="167"/>
      <c r="K46" s="167"/>
      <c r="L46" s="167"/>
      <c r="M46" s="168"/>
    </row>
    <row r="47" spans="2:29" x14ac:dyDescent="0.25">
      <c r="B47" s="166"/>
      <c r="C47" s="167"/>
      <c r="D47" s="167"/>
      <c r="E47" s="167"/>
      <c r="F47" s="167"/>
      <c r="G47" s="167"/>
      <c r="H47" s="167"/>
      <c r="I47" s="167"/>
      <c r="J47" s="167"/>
      <c r="K47" s="167"/>
      <c r="L47" s="167"/>
      <c r="M47" s="168"/>
    </row>
    <row r="48" spans="2:29" x14ac:dyDescent="0.25">
      <c r="B48" s="166"/>
      <c r="C48" s="167"/>
      <c r="D48" s="167"/>
      <c r="E48" s="167"/>
      <c r="F48" s="167"/>
      <c r="G48" s="167"/>
      <c r="H48" s="167"/>
      <c r="I48" s="167"/>
      <c r="J48" s="167"/>
      <c r="K48" s="167"/>
      <c r="L48" s="167"/>
      <c r="M48" s="168"/>
    </row>
    <row r="49" spans="2:13" x14ac:dyDescent="0.25">
      <c r="B49" s="166"/>
      <c r="C49" s="167"/>
      <c r="D49" s="167"/>
      <c r="E49" s="167"/>
      <c r="F49" s="167"/>
      <c r="G49" s="167"/>
      <c r="H49" s="167"/>
      <c r="I49" s="167"/>
      <c r="J49" s="167"/>
      <c r="K49" s="167"/>
      <c r="L49" s="167"/>
      <c r="M49" s="168"/>
    </row>
    <row r="50" spans="2:13" x14ac:dyDescent="0.25">
      <c r="B50" s="166"/>
      <c r="C50" s="167"/>
      <c r="D50" s="167"/>
      <c r="E50" s="167"/>
      <c r="F50" s="167"/>
      <c r="G50" s="167"/>
      <c r="H50" s="167"/>
      <c r="I50" s="167"/>
      <c r="J50" s="167"/>
      <c r="K50" s="167"/>
      <c r="L50" s="167"/>
      <c r="M50" s="168"/>
    </row>
    <row r="51" spans="2:13" x14ac:dyDescent="0.25">
      <c r="B51" s="166"/>
      <c r="C51" s="167"/>
      <c r="D51" s="167"/>
      <c r="E51" s="167"/>
      <c r="F51" s="167"/>
      <c r="G51" s="167"/>
      <c r="H51" s="167"/>
      <c r="I51" s="167"/>
      <c r="J51" s="167"/>
      <c r="K51" s="167"/>
      <c r="L51" s="167"/>
      <c r="M51" s="168"/>
    </row>
    <row r="52" spans="2:13" x14ac:dyDescent="0.25">
      <c r="B52" s="166"/>
      <c r="C52" s="167"/>
      <c r="D52" s="167"/>
      <c r="E52" s="167"/>
      <c r="F52" s="167"/>
      <c r="G52" s="167"/>
      <c r="H52" s="167"/>
      <c r="I52" s="167"/>
      <c r="J52" s="167"/>
      <c r="K52" s="167"/>
      <c r="L52" s="167"/>
      <c r="M52" s="168"/>
    </row>
    <row r="53" spans="2:13" x14ac:dyDescent="0.25">
      <c r="B53" s="166"/>
      <c r="C53" s="167"/>
      <c r="D53" s="167"/>
      <c r="E53" s="167"/>
      <c r="F53" s="167"/>
      <c r="G53" s="167"/>
      <c r="H53" s="167"/>
      <c r="I53" s="167"/>
      <c r="J53" s="167"/>
      <c r="K53" s="167"/>
      <c r="L53" s="167"/>
      <c r="M53" s="168"/>
    </row>
    <row r="54" spans="2:13" x14ac:dyDescent="0.25">
      <c r="B54" s="166"/>
      <c r="C54" s="167"/>
      <c r="D54" s="167"/>
      <c r="E54" s="167"/>
      <c r="F54" s="167"/>
      <c r="G54" s="167"/>
      <c r="H54" s="167"/>
      <c r="I54" s="167"/>
      <c r="J54" s="167"/>
      <c r="K54" s="167"/>
      <c r="L54" s="167"/>
      <c r="M54" s="168"/>
    </row>
    <row r="55" spans="2:13" x14ac:dyDescent="0.25">
      <c r="B55" s="166"/>
      <c r="C55" s="167"/>
      <c r="D55" s="167"/>
      <c r="E55" s="167"/>
      <c r="F55" s="167"/>
      <c r="G55" s="167"/>
      <c r="H55" s="167"/>
      <c r="I55" s="167"/>
      <c r="J55" s="167"/>
      <c r="K55" s="167"/>
      <c r="L55" s="167"/>
      <c r="M55" s="168"/>
    </row>
    <row r="56" spans="2:13" x14ac:dyDescent="0.25">
      <c r="B56" s="166"/>
      <c r="C56" s="167"/>
      <c r="D56" s="167"/>
      <c r="E56" s="167"/>
      <c r="F56" s="167"/>
      <c r="G56" s="167"/>
      <c r="H56" s="167"/>
      <c r="I56" s="167"/>
      <c r="J56" s="167"/>
      <c r="K56" s="167"/>
      <c r="L56" s="167"/>
      <c r="M56" s="168"/>
    </row>
    <row r="57" spans="2:13" x14ac:dyDescent="0.25">
      <c r="B57" s="166"/>
      <c r="C57" s="167"/>
      <c r="D57" s="167"/>
      <c r="E57" s="167"/>
      <c r="F57" s="167"/>
      <c r="G57" s="167"/>
      <c r="H57" s="167"/>
      <c r="I57" s="167"/>
      <c r="J57" s="167"/>
      <c r="K57" s="167"/>
      <c r="L57" s="167"/>
      <c r="M57" s="168"/>
    </row>
    <row r="58" spans="2:13" x14ac:dyDescent="0.25">
      <c r="B58" s="166"/>
      <c r="C58" s="167"/>
      <c r="D58" s="167"/>
      <c r="E58" s="167"/>
      <c r="F58" s="167"/>
      <c r="G58" s="167"/>
      <c r="H58" s="167"/>
      <c r="I58" s="167"/>
      <c r="J58" s="167"/>
      <c r="K58" s="167"/>
      <c r="L58" s="167"/>
      <c r="M58" s="168"/>
    </row>
    <row r="59" spans="2:13" x14ac:dyDescent="0.25">
      <c r="B59" s="166"/>
      <c r="C59" s="167"/>
      <c r="D59" s="167"/>
      <c r="E59" s="167"/>
      <c r="F59" s="167"/>
      <c r="G59" s="167"/>
      <c r="H59" s="167"/>
      <c r="I59" s="167"/>
      <c r="J59" s="167"/>
      <c r="K59" s="167"/>
      <c r="L59" s="167"/>
      <c r="M59" s="168"/>
    </row>
    <row r="60" spans="2:13" x14ac:dyDescent="0.25">
      <c r="B60" s="166"/>
      <c r="C60" s="167"/>
      <c r="D60" s="167"/>
      <c r="E60" s="167"/>
      <c r="F60" s="167"/>
      <c r="G60" s="167"/>
      <c r="H60" s="167"/>
      <c r="I60" s="167"/>
      <c r="J60" s="167"/>
      <c r="K60" s="167"/>
      <c r="L60" s="167"/>
      <c r="M60" s="168"/>
    </row>
    <row r="61" spans="2:13" x14ac:dyDescent="0.25">
      <c r="B61" s="163"/>
      <c r="C61" s="164"/>
      <c r="D61" s="164"/>
      <c r="E61" s="164"/>
      <c r="F61" s="164"/>
      <c r="G61" s="164"/>
      <c r="H61" s="164"/>
      <c r="I61" s="164"/>
      <c r="J61" s="164"/>
      <c r="K61" s="164"/>
      <c r="L61" s="164"/>
      <c r="M61" s="165"/>
    </row>
  </sheetData>
  <mergeCells count="82">
    <mergeCell ref="B1:M1"/>
    <mergeCell ref="B5:M5"/>
    <mergeCell ref="B7:D7"/>
    <mergeCell ref="B6:D6"/>
    <mergeCell ref="E6:M6"/>
    <mergeCell ref="E7:M7"/>
    <mergeCell ref="B10:M10"/>
    <mergeCell ref="B9:M9"/>
    <mergeCell ref="B3:D3"/>
    <mergeCell ref="E3:M3"/>
    <mergeCell ref="C20:E20"/>
    <mergeCell ref="K19:M19"/>
    <mergeCell ref="K16:M16"/>
    <mergeCell ref="B12:M12"/>
    <mergeCell ref="B13:D13"/>
    <mergeCell ref="C16:E16"/>
    <mergeCell ref="E13:F13"/>
    <mergeCell ref="B14:D14"/>
    <mergeCell ref="E14:F14"/>
    <mergeCell ref="G13:K13"/>
    <mergeCell ref="L13:M13"/>
    <mergeCell ref="C18:E18"/>
    <mergeCell ref="G14:M14"/>
    <mergeCell ref="K17:M17"/>
    <mergeCell ref="C17:E17"/>
    <mergeCell ref="K18:M18"/>
    <mergeCell ref="C19:E19"/>
    <mergeCell ref="F41:M41"/>
    <mergeCell ref="F38:M38"/>
    <mergeCell ref="F39:M39"/>
    <mergeCell ref="C37:E37"/>
    <mergeCell ref="C38:E38"/>
    <mergeCell ref="C39:E39"/>
    <mergeCell ref="C40:E40"/>
    <mergeCell ref="K26:M26"/>
    <mergeCell ref="B29:M29"/>
    <mergeCell ref="F31:M31"/>
    <mergeCell ref="K20:M20"/>
    <mergeCell ref="K21:M21"/>
    <mergeCell ref="K22:M22"/>
    <mergeCell ref="K23:M23"/>
    <mergeCell ref="K24:M24"/>
    <mergeCell ref="K25:M25"/>
    <mergeCell ref="C24:E24"/>
    <mergeCell ref="C25:E25"/>
    <mergeCell ref="C26:E26"/>
    <mergeCell ref="C31:E31"/>
    <mergeCell ref="C21:E21"/>
    <mergeCell ref="C22:E22"/>
    <mergeCell ref="C23:E23"/>
    <mergeCell ref="B43:M43"/>
    <mergeCell ref="B44:M44"/>
    <mergeCell ref="B45:M45"/>
    <mergeCell ref="F32:M32"/>
    <mergeCell ref="C32:E32"/>
    <mergeCell ref="F33:M33"/>
    <mergeCell ref="F34:M34"/>
    <mergeCell ref="F35:M35"/>
    <mergeCell ref="F36:M36"/>
    <mergeCell ref="C36:E36"/>
    <mergeCell ref="C33:E33"/>
    <mergeCell ref="C34:E34"/>
    <mergeCell ref="C35:E35"/>
    <mergeCell ref="C41:E41"/>
    <mergeCell ref="F37:M37"/>
    <mergeCell ref="F40:M40"/>
    <mergeCell ref="B46:M46"/>
    <mergeCell ref="B47:M47"/>
    <mergeCell ref="B48:M48"/>
    <mergeCell ref="B49:M49"/>
    <mergeCell ref="B50:M50"/>
    <mergeCell ref="B51:M51"/>
    <mergeCell ref="B52:M52"/>
    <mergeCell ref="B53:M53"/>
    <mergeCell ref="B54:M54"/>
    <mergeCell ref="B55:M55"/>
    <mergeCell ref="B61:M61"/>
    <mergeCell ref="B56:M56"/>
    <mergeCell ref="B57:M57"/>
    <mergeCell ref="B58:M58"/>
    <mergeCell ref="B59:M59"/>
    <mergeCell ref="B60:M60"/>
  </mergeCells>
  <conditionalFormatting sqref="E3:M3 B10:M10">
    <cfRule type="expression" dxfId="41" priority="71">
      <formula>B3=""</formula>
    </cfRule>
  </conditionalFormatting>
  <conditionalFormatting sqref="E6:M6">
    <cfRule type="expression" dxfId="40" priority="70">
      <formula>AND(E6="",E7="")</formula>
    </cfRule>
  </conditionalFormatting>
  <conditionalFormatting sqref="E7:M7">
    <cfRule type="expression" dxfId="39" priority="69">
      <formula>AND(E6="",E7="")</formula>
    </cfRule>
  </conditionalFormatting>
  <conditionalFormatting sqref="E13:F13">
    <cfRule type="expression" dxfId="38" priority="64">
      <formula>E13=""</formula>
    </cfRule>
  </conditionalFormatting>
  <conditionalFormatting sqref="E14:F14">
    <cfRule type="expression" dxfId="37" priority="63">
      <formula>E14=""</formula>
    </cfRule>
  </conditionalFormatting>
  <conditionalFormatting sqref="L13:M13">
    <cfRule type="expression" dxfId="36" priority="62">
      <formula>L13=""</formula>
    </cfRule>
  </conditionalFormatting>
  <conditionalFormatting sqref="C17:E17">
    <cfRule type="expression" dxfId="35" priority="8">
      <formula>AC17=0</formula>
    </cfRule>
  </conditionalFormatting>
  <conditionalFormatting sqref="F17">
    <cfRule type="expression" dxfId="34" priority="7">
      <formula>AF17=0</formula>
    </cfRule>
  </conditionalFormatting>
  <conditionalFormatting sqref="G17:H17">
    <cfRule type="expression" dxfId="33" priority="6">
      <formula>AG17=0</formula>
    </cfRule>
  </conditionalFormatting>
  <conditionalFormatting sqref="I17">
    <cfRule type="expression" dxfId="32" priority="4">
      <formula>I17=0</formula>
    </cfRule>
  </conditionalFormatting>
  <conditionalFormatting sqref="J17">
    <cfRule type="expression" dxfId="31" priority="3">
      <formula>J17=0</formula>
    </cfRule>
  </conditionalFormatting>
  <conditionalFormatting sqref="K17:M17">
    <cfRule type="expression" dxfId="30" priority="2">
      <formula>SUM(AK17:AM17)=0</formula>
    </cfRule>
  </conditionalFormatting>
  <conditionalFormatting sqref="C32:M41">
    <cfRule type="expression" dxfId="29" priority="197">
      <formula>AND(SUM($AC$32:$AC$41)=0,$E$6&lt;&gt;"")</formula>
    </cfRule>
  </conditionalFormatting>
  <conditionalFormatting sqref="B44:B61">
    <cfRule type="expression" dxfId="28" priority="1">
      <formula>B44=""</formula>
    </cfRule>
  </conditionalFormatting>
  <dataValidations count="2">
    <dataValidation type="date" allowBlank="1" showInputMessage="1" showErrorMessage="1" error="Inscrire un format date valide." sqref="E13:F14 L13:M13 F17:I28 J27:J28" xr:uid="{71A2B7D0-6B15-4B89-88B7-E376C75D993F}">
      <formula1>18264</formula1>
      <formula2>73051</formula2>
    </dataValidation>
    <dataValidation type="decimal" allowBlank="1" showInputMessage="1" showErrorMessage="1" error="Pourcentage compris entre 0 et 100 inclusivement." sqref="J17:J26" xr:uid="{B80A407E-CDB5-4506-9A04-02A6CADBEAD7}">
      <formula1>0</formula1>
      <formula2>100</formula2>
    </dataValidation>
  </dataValidations>
  <pageMargins left="0.55118110236220474" right="0.51181102362204722" top="0.73"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Description
Page &amp;P de &amp;N</oddFooter>
  </headerFooter>
  <rowBreaks count="1" manualBreakCount="1">
    <brk id="27" min="1" max="12" man="1"/>
  </rowBreaks>
  <legacyDrawing r:id="rId2"/>
  <extLst>
    <ext xmlns:x14="http://schemas.microsoft.com/office/spreadsheetml/2009/9/main" uri="{CCE6A557-97BC-4b89-ADB6-D9C93CAAB3DF}">
      <x14:dataValidations xmlns:xm="http://schemas.microsoft.com/office/excel/2006/main" count="4">
        <x14:dataValidation type="list" allowBlank="1" showErrorMessage="1" error="Sélectionnez dans la liste uniquement." xr:uid="{78D3D570-A7CA-4A36-AE6E-48F9C08B6D18}">
          <x14:formula1>
            <xm:f>Liste!$M$2:$M$3</xm:f>
          </x14:formula1>
          <xm:sqref>E3:M3</xm:sqref>
        </x14:dataValidation>
        <x14:dataValidation type="list" allowBlank="1" showErrorMessage="1" errorTitle="Projet d'investissement" error="Sélectionnez dans la liste uniquement." xr:uid="{819A8B91-058B-44D3-BC88-5E881235ECA2}">
          <x14:formula1>
            <xm:f>Liste!$O$2:$O$4</xm:f>
          </x14:formula1>
          <xm:sqref>E6:M6</xm:sqref>
        </x14:dataValidation>
        <x14:dataValidation type="list" allowBlank="1" showErrorMessage="1" errorTitle="Études" error="Sélectionnez dans la liste uniquement." xr:uid="{239A782F-2190-4BAB-9E35-4124C04E3DFB}">
          <x14:formula1>
            <xm:f>Liste!$Q$2:$Q$7</xm:f>
          </x14:formula1>
          <xm:sqref>E7:M7</xm:sqref>
        </x14:dataValidation>
        <x14:dataValidation type="list" allowBlank="1" xr:uid="{E294EBAB-104E-4113-9274-71468A9EEE7F}">
          <x14:formula1>
            <xm:f>Liste!$S$2:$S$8</xm:f>
          </x14:formula1>
          <xm:sqref>K17:M28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A1:AN56"/>
  <sheetViews>
    <sheetView showGridLines="0" showRowColHeaders="0" zoomScale="90" zoomScaleNormal="90" workbookViewId="0">
      <selection activeCell="L3" sqref="L3"/>
    </sheetView>
  </sheetViews>
  <sheetFormatPr baseColWidth="10" defaultRowHeight="15" x14ac:dyDescent="0.25"/>
  <cols>
    <col min="1" max="1" width="3.140625" customWidth="1"/>
    <col min="2" max="2" width="5.7109375" customWidth="1"/>
    <col min="3" max="3" width="12" customWidth="1"/>
    <col min="4" max="4" width="11" customWidth="1"/>
    <col min="5" max="5" width="13.7109375" customWidth="1"/>
    <col min="6" max="6" width="14.5703125" customWidth="1"/>
    <col min="7" max="9" width="11" customWidth="1"/>
    <col min="10" max="10" width="12.42578125" customWidth="1"/>
    <col min="11" max="11" width="12" customWidth="1"/>
    <col min="12" max="12" width="58.5703125" bestFit="1" customWidth="1"/>
    <col min="14" max="14" width="11.42578125" hidden="1" customWidth="1"/>
    <col min="15" max="29" width="11.42578125" customWidth="1"/>
    <col min="30" max="32" width="11.42578125" hidden="1" customWidth="1"/>
    <col min="33" max="37" width="0" hidden="1" customWidth="1"/>
  </cols>
  <sheetData>
    <row r="1" spans="1:16" ht="22.5" customHeight="1" x14ac:dyDescent="0.25">
      <c r="B1" s="204" t="s">
        <v>1446</v>
      </c>
      <c r="C1" s="205"/>
      <c r="D1" s="205"/>
      <c r="E1" s="205"/>
      <c r="F1" s="205"/>
      <c r="G1" s="205"/>
      <c r="H1" s="205"/>
      <c r="I1" s="205"/>
      <c r="J1" s="205"/>
      <c r="K1" s="206"/>
    </row>
    <row r="2" spans="1:16" ht="29.25" customHeight="1" x14ac:dyDescent="0.25">
      <c r="B2" s="252" t="s">
        <v>1318</v>
      </c>
      <c r="C2" s="246" t="s">
        <v>1371</v>
      </c>
      <c r="D2" s="247"/>
      <c r="E2" s="248"/>
      <c r="F2" s="247"/>
      <c r="G2" s="247"/>
      <c r="H2" s="249"/>
      <c r="I2" s="250" t="s">
        <v>1383</v>
      </c>
      <c r="J2" s="251"/>
      <c r="K2" s="244" t="s">
        <v>1339</v>
      </c>
    </row>
    <row r="3" spans="1:16" s="28" customFormat="1" ht="78.75" x14ac:dyDescent="0.25">
      <c r="B3" s="253"/>
      <c r="C3" s="227" t="s">
        <v>1337</v>
      </c>
      <c r="D3" s="228"/>
      <c r="E3" s="105" t="s">
        <v>1458</v>
      </c>
      <c r="F3" s="67" t="s">
        <v>1384</v>
      </c>
      <c r="G3" s="227" t="s">
        <v>1338</v>
      </c>
      <c r="H3" s="229"/>
      <c r="I3" s="64" t="s">
        <v>1387</v>
      </c>
      <c r="J3" s="24" t="s">
        <v>1388</v>
      </c>
      <c r="K3" s="245"/>
      <c r="P3" s="63"/>
    </row>
    <row r="4" spans="1:16" ht="23.25" customHeight="1" x14ac:dyDescent="0.25">
      <c r="B4" s="25">
        <v>1</v>
      </c>
      <c r="C4" s="242" t="s">
        <v>1459</v>
      </c>
      <c r="D4" s="243"/>
      <c r="E4" s="112" t="s">
        <v>0</v>
      </c>
      <c r="F4" s="68"/>
      <c r="G4" s="230" t="s">
        <v>1344</v>
      </c>
      <c r="H4" s="232"/>
      <c r="I4" s="65" t="str">
        <f>IF(F4="","",F4)</f>
        <v/>
      </c>
      <c r="J4" s="29" t="str">
        <f t="shared" ref="J4:J9" si="0">IF(AND(ISNUMBER(F4),ISNUMBER(I4)),IF(OR($I$10=0,$I$10=""),"",I4/$I$10*100),"")</f>
        <v/>
      </c>
      <c r="K4" s="21" t="s">
        <v>1342</v>
      </c>
      <c r="L4" s="3"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IF(AND(C4&lt;&gt;"",F4&lt;&gt;"",G4&lt;&gt;"",I4&lt;&gt;"",K4&lt;&gt;""),2,IF(OR(C4&lt;&gt;"",F4&lt;&gt;"",G4&lt;&gt;"",I4&lt;&gt;"",K4&lt;&gt;""),1,0))</f>
        <v>1</v>
      </c>
    </row>
    <row r="5" spans="1:16" ht="23.25" customHeight="1" x14ac:dyDescent="0.25">
      <c r="B5" s="25">
        <v>2</v>
      </c>
      <c r="C5" s="230" t="s">
        <v>1360</v>
      </c>
      <c r="D5" s="231"/>
      <c r="E5" s="106"/>
      <c r="F5" s="68"/>
      <c r="G5" s="230" t="s">
        <v>1364</v>
      </c>
      <c r="H5" s="232"/>
      <c r="I5" s="66"/>
      <c r="J5" s="29" t="str">
        <f t="shared" si="0"/>
        <v/>
      </c>
      <c r="K5" s="61" t="s">
        <v>1365</v>
      </c>
      <c r="L5" s="3" t="str">
        <f>IF(OR(F5="",G5="",I5=0,K5=""),"&lt;-- Saisie obligatoire sur la ligne " &amp; B5,IF(AND(F5&lt;&gt;"",ISNUMBER(F5)=FALSE),"&lt;-- Saisir une valeur numérique au montant de la contribution",IF(AND(I5&lt;&gt;"",ISNUMBER(I5)=FALSE),"&lt;-- Saisir une valeur numérique au montant applicable","")))</f>
        <v>&lt;-- Saisie obligatoire sur la ligne 2</v>
      </c>
      <c r="N5">
        <f t="shared" ref="N5:N9" si="1">IF(AND(C5&lt;&gt;"",F5&lt;&gt;"",G5&lt;&gt;"",I5&lt;&gt;"",K5&lt;&gt;""),2,IF(OR(C5&lt;&gt;"",F5&lt;&gt;"",G5&lt;&gt;"",I5&lt;&gt;"",K5&lt;&gt;""),1,0))</f>
        <v>1</v>
      </c>
    </row>
    <row r="6" spans="1:16" ht="23.25" customHeight="1" x14ac:dyDescent="0.25">
      <c r="B6" s="25">
        <v>3</v>
      </c>
      <c r="C6" s="224"/>
      <c r="D6" s="226"/>
      <c r="E6" s="104"/>
      <c r="F6" s="68"/>
      <c r="G6" s="224"/>
      <c r="H6" s="225"/>
      <c r="I6" s="66"/>
      <c r="J6" s="29" t="str">
        <f t="shared" si="0"/>
        <v/>
      </c>
      <c r="K6" s="21"/>
      <c r="L6" s="3" t="str">
        <f>IF(OR(C6="",F6="",G6="",K6=""),"&lt;-- Saisie obligatoire sur la ligne " &amp; B6,IF(N6=1,"&lt;-- Il manque des informations à la ligne " &amp; B6,IF(AND(F6&lt;&gt;"",ISNUMBER(F6)=FALSE),"&lt;-- Saisir une valeur au montant de la contribution.",IF(AND(I6&lt;&gt;"",ISNUMBER(I6)=FALSE),"&lt;-- Saisir une valeur au montant applicable.",""))))</f>
        <v>&lt;-- Saisie obligatoire sur la ligne 3</v>
      </c>
      <c r="N6">
        <f t="shared" si="1"/>
        <v>0</v>
      </c>
    </row>
    <row r="7" spans="1:16" ht="23.25" customHeight="1" x14ac:dyDescent="0.25">
      <c r="B7" s="25">
        <v>4</v>
      </c>
      <c r="C7" s="224"/>
      <c r="D7" s="226"/>
      <c r="E7" s="104"/>
      <c r="F7" s="68"/>
      <c r="G7" s="224"/>
      <c r="H7" s="225"/>
      <c r="I7" s="66"/>
      <c r="J7" s="29" t="str">
        <f t="shared" si="0"/>
        <v/>
      </c>
      <c r="K7" s="62"/>
      <c r="L7" s="3" t="str">
        <f>IF(N7=1,"&lt;-- Il manque des informations à la ligne " &amp; B7,IF(AND(F7&lt;&gt;"",ISNUMBER(F7)=FALSE),"&lt;-- Saisir une valeur au montant de la contribution.",IF(AND(I7&lt;&gt;"",ISNUMBER(I7)=FALSE),"&lt;-- Saisir une valeur au montant applicable.","")))</f>
        <v/>
      </c>
      <c r="N7">
        <f t="shared" si="1"/>
        <v>0</v>
      </c>
    </row>
    <row r="8" spans="1:16" ht="23.25" customHeight="1" x14ac:dyDescent="0.25">
      <c r="B8" s="25">
        <v>5</v>
      </c>
      <c r="C8" s="224"/>
      <c r="D8" s="226"/>
      <c r="E8" s="104"/>
      <c r="F8" s="68"/>
      <c r="G8" s="224"/>
      <c r="H8" s="225"/>
      <c r="I8" s="66"/>
      <c r="J8" s="29" t="str">
        <f t="shared" si="0"/>
        <v/>
      </c>
      <c r="K8" s="62"/>
      <c r="L8" s="3" t="str">
        <f>IF(N8=1,"&lt;-- Il manque des informations à la ligne " &amp; B8,IF(AND(F8&lt;&gt;"",ISNUMBER(F8)=FALSE),"&lt;-- Saisir une valeur au montant de la contribution.",IF(AND(I8&lt;&gt;"",ISNUMBER(I8)=FALSE),"&lt;-- Saisir une valeur au montant applicable.","")))</f>
        <v/>
      </c>
      <c r="N8">
        <f t="shared" si="1"/>
        <v>0</v>
      </c>
    </row>
    <row r="9" spans="1:16" ht="23.25" customHeight="1" thickBot="1" x14ac:dyDescent="0.3">
      <c r="B9" s="25">
        <v>6</v>
      </c>
      <c r="C9" s="224"/>
      <c r="D9" s="226"/>
      <c r="E9" s="104"/>
      <c r="F9" s="68"/>
      <c r="G9" s="224"/>
      <c r="H9" s="225"/>
      <c r="I9" s="66"/>
      <c r="J9" s="29" t="str">
        <f t="shared" si="0"/>
        <v/>
      </c>
      <c r="K9" s="21"/>
      <c r="L9" s="3" t="str">
        <f>IF(N9=1,"&lt;-- Il manque des informations à la ligne " &amp; B9,IF(AND(F9&lt;&gt;"",ISNUMBER(F9)=FALSE),"&lt;-- Saisir une valeur au montant de la contribution.",IF(AND(I9&lt;&gt;"",ISNUMBER(I9)=FALSE),"&lt;-- Saisir une valeur au montant applicable.","")))</f>
        <v/>
      </c>
      <c r="N9">
        <f t="shared" si="1"/>
        <v>0</v>
      </c>
    </row>
    <row r="10" spans="1:16" ht="23.25" customHeight="1" thickTop="1" x14ac:dyDescent="0.25">
      <c r="B10" s="240" t="s">
        <v>1372</v>
      </c>
      <c r="C10" s="240"/>
      <c r="D10" s="240"/>
      <c r="E10" s="108"/>
      <c r="F10" s="31">
        <f>SUM(F4:F9)</f>
        <v>0</v>
      </c>
      <c r="G10" s="240" t="s">
        <v>1429</v>
      </c>
      <c r="H10" s="240"/>
      <c r="I10" s="31">
        <f>SUM(I4:I9)</f>
        <v>0</v>
      </c>
      <c r="J10" s="32">
        <f>SUM(J4:J9)</f>
        <v>0</v>
      </c>
      <c r="K10" s="30"/>
      <c r="L10" s="3"/>
      <c r="N10">
        <f>SUM(N4:N9)</f>
        <v>2</v>
      </c>
    </row>
    <row r="11" spans="1:16" ht="23.25" customHeight="1" x14ac:dyDescent="0.25">
      <c r="A11" s="73"/>
      <c r="B11" s="74"/>
      <c r="C11" s="74"/>
      <c r="D11" s="74"/>
      <c r="E11" s="74"/>
      <c r="F11" s="75"/>
      <c r="G11" s="75"/>
      <c r="H11" s="75"/>
      <c r="I11" s="75"/>
      <c r="J11" s="75"/>
      <c r="K11" s="75"/>
      <c r="L11" s="3"/>
    </row>
    <row r="12" spans="1:16" ht="22.5" customHeight="1" x14ac:dyDescent="0.25">
      <c r="B12" s="204" t="s">
        <v>1447</v>
      </c>
      <c r="C12" s="205"/>
      <c r="D12" s="205"/>
      <c r="E12" s="205"/>
      <c r="F12" s="205"/>
      <c r="G12" s="205"/>
      <c r="H12" s="205"/>
      <c r="I12" s="205"/>
      <c r="J12" s="205"/>
      <c r="K12" s="206"/>
    </row>
    <row r="13" spans="1:16" ht="29.25" customHeight="1" x14ac:dyDescent="0.25">
      <c r="B13" s="252" t="s">
        <v>1318</v>
      </c>
      <c r="C13" s="246" t="s">
        <v>1371</v>
      </c>
      <c r="D13" s="247"/>
      <c r="E13" s="248"/>
      <c r="F13" s="247"/>
      <c r="G13" s="247"/>
      <c r="H13" s="249"/>
      <c r="I13" s="250" t="s">
        <v>1383</v>
      </c>
      <c r="J13" s="251"/>
      <c r="K13" s="244" t="s">
        <v>1339</v>
      </c>
      <c r="L13" s="3"/>
    </row>
    <row r="14" spans="1:16" ht="78.2" customHeight="1" x14ac:dyDescent="0.25">
      <c r="B14" s="253"/>
      <c r="C14" s="227" t="s">
        <v>1337</v>
      </c>
      <c r="D14" s="228"/>
      <c r="E14" s="105" t="s">
        <v>1458</v>
      </c>
      <c r="F14" s="67" t="s">
        <v>1384</v>
      </c>
      <c r="G14" s="227" t="s">
        <v>1338</v>
      </c>
      <c r="H14" s="229"/>
      <c r="I14" s="64" t="s">
        <v>1387</v>
      </c>
      <c r="J14" s="94" t="s">
        <v>1388</v>
      </c>
      <c r="K14" s="245"/>
    </row>
    <row r="15" spans="1:16" ht="23.25" customHeight="1" x14ac:dyDescent="0.25">
      <c r="B15" s="58">
        <v>1</v>
      </c>
      <c r="C15" s="242" t="s">
        <v>1459</v>
      </c>
      <c r="D15" s="243"/>
      <c r="E15" s="112" t="s">
        <v>0</v>
      </c>
      <c r="F15" s="68"/>
      <c r="G15" s="230" t="s">
        <v>1344</v>
      </c>
      <c r="H15" s="232"/>
      <c r="I15" s="65" t="str">
        <f>IF(F15="","",F15)</f>
        <v/>
      </c>
      <c r="J15" s="29" t="str">
        <f>IF(AND(ISNUMBER(F15),ISNUMBER(I15)),IF(OR($I$21=0,$I$21=""),"",I15/$I$21*100),"")</f>
        <v/>
      </c>
      <c r="K15" s="70" t="s">
        <v>1341</v>
      </c>
      <c r="L15" s="3" t="str">
        <f>IF(N15=2,"",IF(AND(F15&gt;0,ISNUMBER(F15)=FALSE),"&lt;-- Saisir une valeur numérique au Financement",IF(AND(I15&lt;&gt;"",ISNUMBER(I15)=FALSE),"&lt;-- Saisir une valeur numérique au montant applicable","")))</f>
        <v/>
      </c>
      <c r="N15">
        <f>IF(AND(F15&lt;&gt;"",K15&lt;&gt;""),2,IF(OR(F15&lt;&gt;"",K15&lt;&gt;""),1,0))</f>
        <v>1</v>
      </c>
    </row>
    <row r="16" spans="1:16" ht="23.25" customHeight="1" x14ac:dyDescent="0.25">
      <c r="B16" s="58">
        <v>2</v>
      </c>
      <c r="C16" s="230" t="s">
        <v>1360</v>
      </c>
      <c r="D16" s="231"/>
      <c r="E16" s="106"/>
      <c r="F16" s="68"/>
      <c r="G16" s="230" t="s">
        <v>1364</v>
      </c>
      <c r="H16" s="232"/>
      <c r="I16" s="66"/>
      <c r="J16" s="29" t="str">
        <f t="shared" ref="J16:J20" si="2">IF(AND(ISNUMBER(F16),ISNUMBER(I16)),IF(OR($I$21=0,$I$21=""),"",I16/$I$21*100),"")</f>
        <v/>
      </c>
      <c r="K16" s="61" t="s">
        <v>1365</v>
      </c>
      <c r="L16" s="3" t="str">
        <f>IF(N16=2,"",IF(AND(F16&gt;0,ISNUMBER(F16)=FALSE),"&lt;-- Saisir une valeur numérique au Financement",IF(AND(I16&lt;&gt;"",ISNUMBER(I16)=FALSE),"&lt;-- Saisir une valeur numérique au montant applicable",IF(N16=1,"&lt;-- Il manque des informations à la ligne " &amp; B16,""))))</f>
        <v/>
      </c>
      <c r="N16">
        <f>IF(AND(F16&lt;&gt;"",I16&lt;&gt;""),2,IF(OR(F16&lt;&gt;"",I16&lt;&gt;""),1,0))</f>
        <v>0</v>
      </c>
    </row>
    <row r="17" spans="1:40" ht="23.25" customHeight="1" x14ac:dyDescent="0.25">
      <c r="B17" s="58">
        <v>3</v>
      </c>
      <c r="C17" s="233"/>
      <c r="D17" s="234"/>
      <c r="E17" s="107"/>
      <c r="F17" s="68"/>
      <c r="G17" s="224"/>
      <c r="H17" s="225"/>
      <c r="I17" s="66"/>
      <c r="J17" s="29" t="str">
        <f t="shared" si="2"/>
        <v/>
      </c>
      <c r="K17" s="70"/>
      <c r="L17" s="3" t="str">
        <f>IF(N17=2,"",IF(AND(F17&gt;0,ISNUMBER(F17)=FALSE),"&lt;-- Saisir une valeur numérique au Financement",IF(AND(I17&lt;&gt;"",ISNUMBER(I17)=FALSE),"&lt;-- Saisir une valeur numérique au montant applicable",IF(N17=1,"&lt;-- Il manque des informations à la ligne " &amp; B17,""))))</f>
        <v/>
      </c>
      <c r="N17">
        <f t="shared" ref="N17:N20" si="3">IF(AND(C17&lt;&gt;"",F17&lt;&gt;"",G17&lt;&gt;"",I17&lt;&gt;"",K17&lt;&gt;""),2,IF(OR(C17&lt;&gt;"",F17&lt;&gt;"",G17&lt;&gt;"",I17&lt;&gt;"",K17&lt;&gt;""),1,0))</f>
        <v>0</v>
      </c>
    </row>
    <row r="18" spans="1:40" ht="23.25" customHeight="1" x14ac:dyDescent="0.25">
      <c r="B18" s="58">
        <v>4</v>
      </c>
      <c r="C18" s="224"/>
      <c r="D18" s="226"/>
      <c r="E18" s="104"/>
      <c r="F18" s="68"/>
      <c r="G18" s="224"/>
      <c r="H18" s="225"/>
      <c r="I18" s="66"/>
      <c r="J18" s="29" t="str">
        <f t="shared" si="2"/>
        <v/>
      </c>
      <c r="K18" s="70"/>
      <c r="L18" s="3" t="str">
        <f t="shared" ref="L18:L20" si="4">IF(N18=2,"",IF(AND(F18&gt;0,ISNUMBER(F18)=FALSE),"&lt;-- Saisir une valeur numérique au Financement",IF(AND(I18&lt;&gt;"",ISNUMBER(I18)=FALSE),"&lt;-- Saisir une valeur numérique au montant applicable",IF(N18=1,"&lt;-- Il manque des informations à la ligne " &amp; B18,""))))</f>
        <v/>
      </c>
      <c r="N18">
        <f t="shared" si="3"/>
        <v>0</v>
      </c>
    </row>
    <row r="19" spans="1:40" ht="23.25" customHeight="1" x14ac:dyDescent="0.25">
      <c r="B19" s="58">
        <v>5</v>
      </c>
      <c r="C19" s="224"/>
      <c r="D19" s="226"/>
      <c r="E19" s="104"/>
      <c r="F19" s="68"/>
      <c r="G19" s="224"/>
      <c r="H19" s="225"/>
      <c r="I19" s="66"/>
      <c r="J19" s="29" t="str">
        <f t="shared" si="2"/>
        <v/>
      </c>
      <c r="K19" s="70"/>
      <c r="L19" s="3" t="str">
        <f t="shared" si="4"/>
        <v/>
      </c>
      <c r="N19">
        <f t="shared" si="3"/>
        <v>0</v>
      </c>
    </row>
    <row r="20" spans="1:40" ht="23.25" customHeight="1" thickBot="1" x14ac:dyDescent="0.3">
      <c r="B20" s="58">
        <v>6</v>
      </c>
      <c r="C20" s="224"/>
      <c r="D20" s="226"/>
      <c r="E20" s="104"/>
      <c r="F20" s="68"/>
      <c r="G20" s="224"/>
      <c r="H20" s="225"/>
      <c r="I20" s="66"/>
      <c r="J20" s="29" t="str">
        <f t="shared" si="2"/>
        <v/>
      </c>
      <c r="K20" s="70"/>
      <c r="L20" s="3" t="str">
        <f t="shared" si="4"/>
        <v/>
      </c>
      <c r="N20">
        <f t="shared" si="3"/>
        <v>0</v>
      </c>
    </row>
    <row r="21" spans="1:40" ht="23.25" customHeight="1" thickTop="1" x14ac:dyDescent="0.25">
      <c r="B21" s="240" t="s">
        <v>1372</v>
      </c>
      <c r="C21" s="240"/>
      <c r="D21" s="240"/>
      <c r="E21" s="108"/>
      <c r="F21" s="31">
        <f>SUM(F15:F20)</f>
        <v>0</v>
      </c>
      <c r="G21" s="240" t="s">
        <v>1429</v>
      </c>
      <c r="H21" s="240"/>
      <c r="I21" s="31">
        <f>SUM(I15:I20)</f>
        <v>0</v>
      </c>
      <c r="J21" s="32">
        <f>SUM(J15:J20)</f>
        <v>0</v>
      </c>
      <c r="K21" s="30"/>
      <c r="L21" s="3"/>
      <c r="N21">
        <f>SUM(N15:N20)</f>
        <v>1</v>
      </c>
    </row>
    <row r="22" spans="1:40" ht="4.5" customHeight="1" x14ac:dyDescent="0.25">
      <c r="B22" s="13"/>
      <c r="C22" s="13"/>
      <c r="D22" s="13"/>
      <c r="E22" s="13"/>
      <c r="F22" s="13"/>
      <c r="G22" s="13"/>
      <c r="H22" s="13"/>
      <c r="I22" s="13"/>
      <c r="J22" s="13"/>
      <c r="K22" s="13"/>
    </row>
    <row r="23" spans="1:40" ht="29.25" customHeight="1" x14ac:dyDescent="0.25">
      <c r="B23" s="241" t="s">
        <v>1385</v>
      </c>
      <c r="C23" s="241"/>
      <c r="D23" s="241"/>
      <c r="E23" s="241"/>
      <c r="F23" s="241"/>
      <c r="G23" s="241"/>
      <c r="H23" s="241"/>
      <c r="I23" s="241"/>
      <c r="J23" s="241"/>
      <c r="K23" s="241"/>
    </row>
    <row r="24" spans="1:40" ht="25.5" customHeight="1" x14ac:dyDescent="0.25">
      <c r="B24" s="241" t="s">
        <v>1375</v>
      </c>
      <c r="C24" s="241"/>
      <c r="D24" s="241"/>
      <c r="E24" s="241"/>
      <c r="F24" s="241"/>
      <c r="G24" s="241"/>
      <c r="H24" s="241"/>
      <c r="I24" s="241"/>
      <c r="J24" s="241"/>
      <c r="K24" s="241"/>
    </row>
    <row r="25" spans="1:40" ht="25.5" customHeight="1" x14ac:dyDescent="0.25">
      <c r="B25" s="79"/>
      <c r="C25" s="79"/>
      <c r="D25" s="79"/>
      <c r="E25" s="109"/>
      <c r="F25" s="79"/>
      <c r="G25" s="79"/>
      <c r="H25" s="79"/>
      <c r="I25" s="79"/>
      <c r="J25" s="79"/>
      <c r="K25" s="79"/>
    </row>
    <row r="26" spans="1:40" ht="22.5" customHeight="1" x14ac:dyDescent="0.25">
      <c r="B26" s="239" t="s">
        <v>1408</v>
      </c>
      <c r="C26" s="239"/>
      <c r="D26" s="239"/>
      <c r="E26" s="239"/>
      <c r="F26" s="239"/>
      <c r="G26" s="239"/>
      <c r="H26" s="239"/>
      <c r="I26" s="239"/>
      <c r="J26" s="239"/>
      <c r="K26" s="239"/>
    </row>
    <row r="27" spans="1:40" x14ac:dyDescent="0.25">
      <c r="B27" s="238"/>
      <c r="C27" s="238"/>
      <c r="D27" s="238"/>
      <c r="E27" s="238"/>
      <c r="F27" s="238"/>
      <c r="G27" s="238"/>
      <c r="H27" s="238"/>
      <c r="I27" s="238"/>
      <c r="J27" s="238"/>
      <c r="K27" s="238"/>
    </row>
    <row r="28" spans="1:40" ht="42.75" customHeight="1" x14ac:dyDescent="0.25">
      <c r="B28" s="238"/>
      <c r="C28" s="238"/>
      <c r="D28" s="238"/>
      <c r="E28" s="238"/>
      <c r="F28" s="238"/>
      <c r="G28" s="238"/>
      <c r="H28" s="238"/>
      <c r="I28" s="238"/>
      <c r="J28" s="238"/>
      <c r="K28" s="238"/>
    </row>
    <row r="29" spans="1:40" ht="23.25" customHeight="1" x14ac:dyDescent="0.25">
      <c r="A29" s="73"/>
      <c r="B29" s="74"/>
      <c r="C29" s="74"/>
      <c r="D29" s="74"/>
      <c r="E29" s="74"/>
      <c r="F29" s="75"/>
      <c r="G29" s="75"/>
      <c r="H29" s="75"/>
      <c r="I29" s="75"/>
      <c r="J29" s="75"/>
      <c r="K29" s="75"/>
      <c r="L29" s="3"/>
    </row>
    <row r="30" spans="1:40" ht="22.5" customHeight="1" x14ac:dyDescent="0.25">
      <c r="B30" s="204" t="s">
        <v>1417</v>
      </c>
      <c r="C30" s="216"/>
      <c r="D30" s="216"/>
      <c r="E30" s="216"/>
      <c r="F30" s="216"/>
      <c r="G30" s="216"/>
      <c r="H30" s="216"/>
      <c r="I30" s="216"/>
      <c r="J30" s="216"/>
      <c r="K30" s="206"/>
    </row>
    <row r="31" spans="1:40" ht="30" customHeight="1" x14ac:dyDescent="0.25">
      <c r="B31" s="67" t="s">
        <v>1318</v>
      </c>
      <c r="C31" s="217" t="s">
        <v>1403</v>
      </c>
      <c r="D31" s="217"/>
      <c r="E31" s="217"/>
      <c r="F31" s="217"/>
      <c r="G31" s="67" t="s">
        <v>1404</v>
      </c>
      <c r="H31" s="67" t="s">
        <v>1405</v>
      </c>
      <c r="I31" s="217" t="s">
        <v>1406</v>
      </c>
      <c r="J31" s="217"/>
      <c r="K31" s="67" t="s">
        <v>1407</v>
      </c>
      <c r="AD31" s="90" t="s">
        <v>1430</v>
      </c>
      <c r="AE31" s="90" t="s">
        <v>1431</v>
      </c>
      <c r="AF31" s="90" t="s">
        <v>1432</v>
      </c>
      <c r="AG31" s="90" t="s">
        <v>1433</v>
      </c>
      <c r="AH31" s="90" t="s">
        <v>1434</v>
      </c>
      <c r="AI31" s="90" t="s">
        <v>1435</v>
      </c>
      <c r="AJ31" s="90" t="s">
        <v>1436</v>
      </c>
      <c r="AK31" s="90" t="s">
        <v>1437</v>
      </c>
      <c r="AL31" s="90"/>
      <c r="AM31" s="90"/>
      <c r="AN31" s="90"/>
    </row>
    <row r="32" spans="1:40" x14ac:dyDescent="0.25">
      <c r="B32" s="76">
        <v>1</v>
      </c>
      <c r="C32" s="235"/>
      <c r="D32" s="236"/>
      <c r="E32" s="236"/>
      <c r="F32" s="237"/>
      <c r="G32" s="87"/>
      <c r="H32" s="87"/>
      <c r="I32" s="222"/>
      <c r="J32" s="222"/>
      <c r="K32" s="85"/>
      <c r="L32" s="86" t="e">
        <f>(IF(AND(SUM(AD32:AK32)&gt;0,SUM(AD32:AK32)&lt;&gt;5),"&lt;-- Vous devez compléter toutes les cellules à la ligne " &amp; B32 &amp; ".",IF(AND(G32&lt;&gt;"",G32&gt;=H32),"&lt;-- La date de fin doit être supérieure à celle du début.","")))</f>
        <v>#REF!</v>
      </c>
      <c r="AD32" t="e">
        <f>IF(#REF!&lt;&gt;"",1,0)</f>
        <v>#REF!</v>
      </c>
      <c r="AE32" t="e">
        <f>IF(#REF!&lt;&gt;"",1,0)</f>
        <v>#REF!</v>
      </c>
      <c r="AF32" t="e">
        <f>IF(#REF!&lt;&gt;"",1,0)</f>
        <v>#REF!</v>
      </c>
      <c r="AG32">
        <f t="shared" ref="AG32:AK32" si="5">IF(G32&lt;&gt;"",1,0)</f>
        <v>0</v>
      </c>
      <c r="AH32">
        <f t="shared" si="5"/>
        <v>0</v>
      </c>
      <c r="AI32">
        <f t="shared" si="5"/>
        <v>0</v>
      </c>
      <c r="AJ32">
        <f t="shared" si="5"/>
        <v>0</v>
      </c>
      <c r="AK32">
        <f t="shared" si="5"/>
        <v>0</v>
      </c>
    </row>
    <row r="33" spans="2:37" x14ac:dyDescent="0.25">
      <c r="B33" s="76">
        <v>2</v>
      </c>
      <c r="G33" s="87"/>
      <c r="H33" s="87"/>
      <c r="I33" s="222"/>
      <c r="J33" s="222"/>
      <c r="K33" s="85"/>
      <c r="L33" s="86" t="str">
        <f t="shared" ref="L33:L41" si="6">(IF(AND(SUM(AD33:AK33)&gt;0,SUM(AD33:AK33)&lt;&gt;5),"&lt;-- Vous devez compléter toutes les cellules à la ligne " &amp; B33 &amp; ".",IF(AND(G33&lt;&gt;"",G33&gt;=H33),"&lt;-- La date de fin doit être supérieure à celle du début.","")))</f>
        <v/>
      </c>
      <c r="AD33">
        <f>IF(C32&lt;&gt;"",1,0)</f>
        <v>0</v>
      </c>
      <c r="AE33">
        <f>IF(D32&lt;&gt;"",1,0)</f>
        <v>0</v>
      </c>
      <c r="AF33">
        <f>IF(F32&lt;&gt;"",1,0)</f>
        <v>0</v>
      </c>
      <c r="AG33">
        <f t="shared" ref="AG33:AG56" si="7">IF(G33&lt;&gt;"",1,0)</f>
        <v>0</v>
      </c>
      <c r="AH33">
        <f t="shared" ref="AH33:AH56" si="8">IF(H33&lt;&gt;"",1,0)</f>
        <v>0</v>
      </c>
      <c r="AI33">
        <f t="shared" ref="AI33:AI56" si="9">IF(I33&lt;&gt;"",1,0)</f>
        <v>0</v>
      </c>
      <c r="AJ33">
        <f t="shared" ref="AJ33:AJ56" si="10">IF(J33&lt;&gt;"",1,0)</f>
        <v>0</v>
      </c>
      <c r="AK33">
        <f t="shared" ref="AK33:AK56" si="11">IF(K33&lt;&gt;"",1,0)</f>
        <v>0</v>
      </c>
    </row>
    <row r="34" spans="2:37" x14ac:dyDescent="0.25">
      <c r="B34" s="76">
        <v>3</v>
      </c>
      <c r="C34" s="222"/>
      <c r="D34" s="222"/>
      <c r="E34" s="222"/>
      <c r="F34" s="222"/>
      <c r="G34" s="87"/>
      <c r="H34" s="87"/>
      <c r="I34" s="222"/>
      <c r="J34" s="222"/>
      <c r="K34" s="85"/>
      <c r="L34" s="86" t="str">
        <f t="shared" si="6"/>
        <v/>
      </c>
      <c r="AD34">
        <f t="shared" ref="AD34:AD56" si="12">IF(C34&lt;&gt;"",1,0)</f>
        <v>0</v>
      </c>
      <c r="AE34">
        <f t="shared" ref="AE34:AE56" si="13">IF(D34&lt;&gt;"",1,0)</f>
        <v>0</v>
      </c>
      <c r="AF34">
        <f t="shared" ref="AF34:AF56" si="14">IF(F34&lt;&gt;"",1,0)</f>
        <v>0</v>
      </c>
      <c r="AG34">
        <f t="shared" si="7"/>
        <v>0</v>
      </c>
      <c r="AH34">
        <f t="shared" si="8"/>
        <v>0</v>
      </c>
      <c r="AI34">
        <f t="shared" si="9"/>
        <v>0</v>
      </c>
      <c r="AJ34">
        <f t="shared" si="10"/>
        <v>0</v>
      </c>
      <c r="AK34">
        <f t="shared" si="11"/>
        <v>0</v>
      </c>
    </row>
    <row r="35" spans="2:37" x14ac:dyDescent="0.25">
      <c r="B35" s="76">
        <v>4</v>
      </c>
      <c r="C35" s="222"/>
      <c r="D35" s="222"/>
      <c r="E35" s="222"/>
      <c r="F35" s="222"/>
      <c r="G35" s="87"/>
      <c r="H35" s="87"/>
      <c r="I35" s="222"/>
      <c r="J35" s="222"/>
      <c r="K35" s="85"/>
      <c r="L35" s="86" t="str">
        <f t="shared" si="6"/>
        <v/>
      </c>
      <c r="AD35">
        <f t="shared" si="12"/>
        <v>0</v>
      </c>
      <c r="AE35">
        <f t="shared" si="13"/>
        <v>0</v>
      </c>
      <c r="AF35">
        <f t="shared" si="14"/>
        <v>0</v>
      </c>
      <c r="AG35">
        <f t="shared" si="7"/>
        <v>0</v>
      </c>
      <c r="AH35">
        <f t="shared" si="8"/>
        <v>0</v>
      </c>
      <c r="AI35">
        <f t="shared" si="9"/>
        <v>0</v>
      </c>
      <c r="AJ35">
        <f t="shared" si="10"/>
        <v>0</v>
      </c>
      <c r="AK35">
        <f t="shared" si="11"/>
        <v>0</v>
      </c>
    </row>
    <row r="36" spans="2:37" x14ac:dyDescent="0.25">
      <c r="B36" s="76">
        <v>5</v>
      </c>
      <c r="C36" s="222"/>
      <c r="D36" s="222"/>
      <c r="E36" s="222"/>
      <c r="F36" s="222"/>
      <c r="G36" s="87"/>
      <c r="H36" s="87"/>
      <c r="I36" s="222"/>
      <c r="J36" s="222"/>
      <c r="K36" s="85"/>
      <c r="L36" s="86" t="str">
        <f t="shared" si="6"/>
        <v/>
      </c>
      <c r="AD36">
        <f t="shared" si="12"/>
        <v>0</v>
      </c>
      <c r="AE36">
        <f t="shared" si="13"/>
        <v>0</v>
      </c>
      <c r="AF36">
        <f t="shared" si="14"/>
        <v>0</v>
      </c>
      <c r="AG36">
        <f t="shared" si="7"/>
        <v>0</v>
      </c>
      <c r="AH36">
        <f t="shared" si="8"/>
        <v>0</v>
      </c>
      <c r="AI36">
        <f t="shared" si="9"/>
        <v>0</v>
      </c>
      <c r="AJ36">
        <f t="shared" si="10"/>
        <v>0</v>
      </c>
      <c r="AK36">
        <f t="shared" si="11"/>
        <v>0</v>
      </c>
    </row>
    <row r="37" spans="2:37" x14ac:dyDescent="0.25">
      <c r="B37" s="76">
        <v>6</v>
      </c>
      <c r="C37" s="222"/>
      <c r="D37" s="222"/>
      <c r="E37" s="222"/>
      <c r="F37" s="222"/>
      <c r="G37" s="87"/>
      <c r="H37" s="87"/>
      <c r="I37" s="222"/>
      <c r="J37" s="222"/>
      <c r="K37" s="85"/>
      <c r="L37" s="86" t="str">
        <f t="shared" si="6"/>
        <v/>
      </c>
      <c r="AD37">
        <f t="shared" si="12"/>
        <v>0</v>
      </c>
      <c r="AE37">
        <f t="shared" si="13"/>
        <v>0</v>
      </c>
      <c r="AF37">
        <f t="shared" si="14"/>
        <v>0</v>
      </c>
      <c r="AG37">
        <f t="shared" si="7"/>
        <v>0</v>
      </c>
      <c r="AH37">
        <f t="shared" si="8"/>
        <v>0</v>
      </c>
      <c r="AI37">
        <f t="shared" si="9"/>
        <v>0</v>
      </c>
      <c r="AJ37">
        <f t="shared" si="10"/>
        <v>0</v>
      </c>
      <c r="AK37">
        <f t="shared" si="11"/>
        <v>0</v>
      </c>
    </row>
    <row r="38" spans="2:37" x14ac:dyDescent="0.25">
      <c r="B38" s="76">
        <v>7</v>
      </c>
      <c r="C38" s="222"/>
      <c r="D38" s="222"/>
      <c r="E38" s="222"/>
      <c r="F38" s="222"/>
      <c r="G38" s="87"/>
      <c r="H38" s="87"/>
      <c r="I38" s="222"/>
      <c r="J38" s="222"/>
      <c r="K38" s="85"/>
      <c r="L38" s="86" t="str">
        <f t="shared" si="6"/>
        <v/>
      </c>
      <c r="AD38">
        <f t="shared" si="12"/>
        <v>0</v>
      </c>
      <c r="AE38">
        <f t="shared" si="13"/>
        <v>0</v>
      </c>
      <c r="AF38">
        <f t="shared" si="14"/>
        <v>0</v>
      </c>
      <c r="AG38">
        <f t="shared" si="7"/>
        <v>0</v>
      </c>
      <c r="AH38">
        <f t="shared" si="8"/>
        <v>0</v>
      </c>
      <c r="AI38">
        <f t="shared" si="9"/>
        <v>0</v>
      </c>
      <c r="AJ38">
        <f t="shared" si="10"/>
        <v>0</v>
      </c>
      <c r="AK38">
        <f t="shared" si="11"/>
        <v>0</v>
      </c>
    </row>
    <row r="39" spans="2:37" x14ac:dyDescent="0.25">
      <c r="B39" s="76">
        <v>8</v>
      </c>
      <c r="C39" s="222"/>
      <c r="D39" s="222"/>
      <c r="E39" s="222"/>
      <c r="F39" s="222"/>
      <c r="G39" s="87"/>
      <c r="H39" s="87"/>
      <c r="I39" s="222"/>
      <c r="J39" s="222"/>
      <c r="K39" s="85"/>
      <c r="L39" s="86" t="str">
        <f>(IF(AND(SUM(AD39:AK39)&gt;0,SUM(AD39:AK39)&lt;&gt;5),"&lt;-- Vous devez compléter toutes les cellules à la ligne " &amp; B39 &amp; ".",IF(AND(G39&lt;&gt;"",G39&gt;=H39),"&lt;-- La date de fin doit être supérieure à celle du début.","")))</f>
        <v/>
      </c>
      <c r="AD39">
        <f t="shared" si="12"/>
        <v>0</v>
      </c>
      <c r="AE39">
        <f t="shared" si="13"/>
        <v>0</v>
      </c>
      <c r="AF39">
        <f t="shared" si="14"/>
        <v>0</v>
      </c>
      <c r="AG39">
        <f t="shared" si="7"/>
        <v>0</v>
      </c>
      <c r="AH39">
        <f t="shared" si="8"/>
        <v>0</v>
      </c>
      <c r="AI39">
        <f t="shared" si="9"/>
        <v>0</v>
      </c>
      <c r="AJ39">
        <f t="shared" si="10"/>
        <v>0</v>
      </c>
      <c r="AK39">
        <f t="shared" si="11"/>
        <v>0</v>
      </c>
    </row>
    <row r="40" spans="2:37" x14ac:dyDescent="0.25">
      <c r="B40" s="76">
        <v>9</v>
      </c>
      <c r="C40" s="222"/>
      <c r="D40" s="222"/>
      <c r="E40" s="222"/>
      <c r="F40" s="222"/>
      <c r="G40" s="87"/>
      <c r="H40" s="87"/>
      <c r="I40" s="222"/>
      <c r="J40" s="222"/>
      <c r="K40" s="85"/>
      <c r="L40" s="86" t="str">
        <f t="shared" si="6"/>
        <v/>
      </c>
      <c r="AD40">
        <f t="shared" si="12"/>
        <v>0</v>
      </c>
      <c r="AE40">
        <f t="shared" si="13"/>
        <v>0</v>
      </c>
      <c r="AF40">
        <f t="shared" si="14"/>
        <v>0</v>
      </c>
      <c r="AG40">
        <f t="shared" si="7"/>
        <v>0</v>
      </c>
      <c r="AH40">
        <f t="shared" si="8"/>
        <v>0</v>
      </c>
      <c r="AI40">
        <f t="shared" si="9"/>
        <v>0</v>
      </c>
      <c r="AJ40">
        <f t="shared" si="10"/>
        <v>0</v>
      </c>
      <c r="AK40">
        <f t="shared" si="11"/>
        <v>0</v>
      </c>
    </row>
    <row r="41" spans="2:37" ht="15.75" thickBot="1" x14ac:dyDescent="0.3">
      <c r="B41" s="77">
        <v>10</v>
      </c>
      <c r="C41" s="222"/>
      <c r="D41" s="222"/>
      <c r="E41" s="222"/>
      <c r="F41" s="222"/>
      <c r="G41" s="87"/>
      <c r="H41" s="87"/>
      <c r="I41" s="222"/>
      <c r="J41" s="222"/>
      <c r="K41" s="85"/>
      <c r="L41" s="86" t="str">
        <f t="shared" si="6"/>
        <v/>
      </c>
      <c r="AD41">
        <f t="shared" si="12"/>
        <v>0</v>
      </c>
      <c r="AE41">
        <f t="shared" si="13"/>
        <v>0</v>
      </c>
      <c r="AF41">
        <f t="shared" si="14"/>
        <v>0</v>
      </c>
      <c r="AG41">
        <f t="shared" si="7"/>
        <v>0</v>
      </c>
      <c r="AH41">
        <f t="shared" si="8"/>
        <v>0</v>
      </c>
      <c r="AI41">
        <f t="shared" si="9"/>
        <v>0</v>
      </c>
      <c r="AJ41">
        <f t="shared" si="10"/>
        <v>0</v>
      </c>
      <c r="AK41">
        <f t="shared" si="11"/>
        <v>0</v>
      </c>
    </row>
    <row r="42" spans="2:37" ht="15.75" thickTop="1" x14ac:dyDescent="0.25">
      <c r="B42" s="218"/>
      <c r="C42" s="219"/>
      <c r="D42" s="219"/>
      <c r="E42" s="219"/>
      <c r="F42" s="219"/>
      <c r="G42" s="219"/>
      <c r="H42" s="220"/>
      <c r="I42" s="221" t="s">
        <v>1373</v>
      </c>
      <c r="J42" s="221"/>
      <c r="K42" s="31">
        <f>SUM(K32:K41)</f>
        <v>0</v>
      </c>
      <c r="AD42">
        <f t="shared" si="12"/>
        <v>0</v>
      </c>
      <c r="AE42">
        <f t="shared" si="13"/>
        <v>0</v>
      </c>
      <c r="AF42">
        <f t="shared" si="14"/>
        <v>0</v>
      </c>
      <c r="AG42">
        <f t="shared" si="7"/>
        <v>0</v>
      </c>
      <c r="AH42">
        <f t="shared" si="8"/>
        <v>0</v>
      </c>
      <c r="AI42">
        <f t="shared" si="9"/>
        <v>1</v>
      </c>
      <c r="AJ42">
        <f t="shared" si="10"/>
        <v>0</v>
      </c>
      <c r="AK42">
        <f t="shared" si="11"/>
        <v>1</v>
      </c>
    </row>
    <row r="43" spans="2:37" ht="23.25" customHeight="1" x14ac:dyDescent="0.25">
      <c r="AD43">
        <f t="shared" si="12"/>
        <v>0</v>
      </c>
      <c r="AE43">
        <f t="shared" si="13"/>
        <v>0</v>
      </c>
      <c r="AF43">
        <f t="shared" si="14"/>
        <v>0</v>
      </c>
      <c r="AG43">
        <f t="shared" si="7"/>
        <v>0</v>
      </c>
      <c r="AH43">
        <f t="shared" si="8"/>
        <v>0</v>
      </c>
      <c r="AI43">
        <f t="shared" si="9"/>
        <v>0</v>
      </c>
      <c r="AJ43">
        <f t="shared" si="10"/>
        <v>0</v>
      </c>
      <c r="AK43">
        <f t="shared" si="11"/>
        <v>0</v>
      </c>
    </row>
    <row r="44" spans="2:37" ht="22.5" customHeight="1" x14ac:dyDescent="0.25">
      <c r="B44" s="204" t="s">
        <v>1418</v>
      </c>
      <c r="C44" s="216"/>
      <c r="D44" s="216"/>
      <c r="E44" s="216"/>
      <c r="F44" s="216"/>
      <c r="G44" s="216"/>
      <c r="H44" s="216"/>
      <c r="I44" s="216"/>
      <c r="J44" s="216"/>
      <c r="K44" s="206"/>
      <c r="AD44">
        <f t="shared" si="12"/>
        <v>0</v>
      </c>
      <c r="AE44">
        <f t="shared" si="13"/>
        <v>0</v>
      </c>
      <c r="AF44">
        <f t="shared" si="14"/>
        <v>0</v>
      </c>
      <c r="AG44">
        <f t="shared" si="7"/>
        <v>0</v>
      </c>
      <c r="AH44">
        <f t="shared" si="8"/>
        <v>0</v>
      </c>
      <c r="AI44">
        <f t="shared" si="9"/>
        <v>0</v>
      </c>
      <c r="AJ44">
        <f t="shared" si="10"/>
        <v>0</v>
      </c>
      <c r="AK44">
        <f t="shared" si="11"/>
        <v>0</v>
      </c>
    </row>
    <row r="45" spans="2:37" ht="30" customHeight="1" x14ac:dyDescent="0.25">
      <c r="B45" s="67" t="s">
        <v>1318</v>
      </c>
      <c r="C45" s="217" t="s">
        <v>1403</v>
      </c>
      <c r="D45" s="217"/>
      <c r="E45" s="217"/>
      <c r="F45" s="217"/>
      <c r="G45" s="67" t="s">
        <v>1404</v>
      </c>
      <c r="H45" s="101" t="s">
        <v>1405</v>
      </c>
      <c r="I45" s="217" t="s">
        <v>1406</v>
      </c>
      <c r="J45" s="217"/>
      <c r="K45" s="67" t="s">
        <v>1407</v>
      </c>
      <c r="AD45">
        <f t="shared" si="12"/>
        <v>1</v>
      </c>
      <c r="AE45">
        <f t="shared" si="13"/>
        <v>0</v>
      </c>
      <c r="AF45">
        <f t="shared" si="14"/>
        <v>0</v>
      </c>
      <c r="AG45">
        <f t="shared" si="7"/>
        <v>1</v>
      </c>
      <c r="AH45">
        <f t="shared" si="8"/>
        <v>1</v>
      </c>
      <c r="AI45">
        <f t="shared" si="9"/>
        <v>1</v>
      </c>
      <c r="AJ45">
        <f t="shared" si="10"/>
        <v>0</v>
      </c>
      <c r="AK45">
        <f t="shared" si="11"/>
        <v>1</v>
      </c>
    </row>
    <row r="46" spans="2:37" x14ac:dyDescent="0.25">
      <c r="B46" s="76">
        <v>1</v>
      </c>
      <c r="C46" s="235"/>
      <c r="D46" s="236"/>
      <c r="E46" s="236"/>
      <c r="F46" s="237"/>
      <c r="G46" s="84"/>
      <c r="H46" s="84"/>
      <c r="I46" s="222"/>
      <c r="J46" s="222"/>
      <c r="K46" s="85"/>
      <c r="L46" s="86" t="str">
        <f>(IF(AND(SUM(AD46:AK46)&gt;0,SUM(AD46:AK46)&lt;&gt;5),"&lt;-- Vous devez compléter toutes les cellules à la ligne " &amp; B46 &amp; ".",IF(AND(G46&lt;&gt;"",G46&gt;=H46),"&lt;-- La date de fin doit être supérieure à celle du début.","")))</f>
        <v/>
      </c>
      <c r="AD46">
        <f t="shared" si="12"/>
        <v>0</v>
      </c>
      <c r="AE46">
        <f t="shared" si="13"/>
        <v>0</v>
      </c>
      <c r="AF46">
        <f t="shared" si="14"/>
        <v>0</v>
      </c>
      <c r="AG46">
        <f t="shared" si="7"/>
        <v>0</v>
      </c>
      <c r="AH46">
        <f t="shared" si="8"/>
        <v>0</v>
      </c>
      <c r="AI46">
        <f t="shared" si="9"/>
        <v>0</v>
      </c>
      <c r="AJ46">
        <f t="shared" si="10"/>
        <v>0</v>
      </c>
      <c r="AK46">
        <f t="shared" si="11"/>
        <v>0</v>
      </c>
    </row>
    <row r="47" spans="2:37" x14ac:dyDescent="0.25">
      <c r="B47" s="76">
        <v>2</v>
      </c>
      <c r="C47" s="235"/>
      <c r="D47" s="236"/>
      <c r="E47" s="236"/>
      <c r="F47" s="237"/>
      <c r="G47" s="84"/>
      <c r="H47" s="84"/>
      <c r="I47" s="223"/>
      <c r="J47" s="223"/>
      <c r="K47" s="85"/>
      <c r="L47" s="86" t="str">
        <f t="shared" ref="L47:L55" si="15">(IF(AND(SUM(AD47:AK47)&gt;0,SUM(AD47:AK47)&lt;&gt;5),"&lt;-- Vous devez compléter toutes les cellules à la ligne " &amp; B47 &amp; ".",IF(AND(G47&lt;&gt;"",G47&gt;=H47),"&lt;-- La date de fin doit être supérieure à celle du début.","")))</f>
        <v/>
      </c>
      <c r="AD47">
        <f t="shared" si="12"/>
        <v>0</v>
      </c>
      <c r="AE47">
        <f t="shared" si="13"/>
        <v>0</v>
      </c>
      <c r="AF47">
        <f t="shared" si="14"/>
        <v>0</v>
      </c>
      <c r="AG47">
        <f t="shared" si="7"/>
        <v>0</v>
      </c>
      <c r="AH47">
        <f t="shared" si="8"/>
        <v>0</v>
      </c>
      <c r="AI47">
        <f t="shared" si="9"/>
        <v>0</v>
      </c>
      <c r="AJ47">
        <f t="shared" si="10"/>
        <v>0</v>
      </c>
      <c r="AK47">
        <f t="shared" si="11"/>
        <v>0</v>
      </c>
    </row>
    <row r="48" spans="2:37" x14ac:dyDescent="0.25">
      <c r="B48" s="76">
        <v>3</v>
      </c>
      <c r="C48" s="222"/>
      <c r="D48" s="222"/>
      <c r="E48" s="222"/>
      <c r="F48" s="222"/>
      <c r="G48" s="84"/>
      <c r="H48" s="84"/>
      <c r="I48" s="223"/>
      <c r="J48" s="223"/>
      <c r="K48" s="85"/>
      <c r="L48" s="86" t="str">
        <f t="shared" si="15"/>
        <v/>
      </c>
      <c r="AD48">
        <f t="shared" si="12"/>
        <v>0</v>
      </c>
      <c r="AE48">
        <f t="shared" si="13"/>
        <v>0</v>
      </c>
      <c r="AF48">
        <f t="shared" si="14"/>
        <v>0</v>
      </c>
      <c r="AG48">
        <f t="shared" si="7"/>
        <v>0</v>
      </c>
      <c r="AH48">
        <f t="shared" si="8"/>
        <v>0</v>
      </c>
      <c r="AI48">
        <f t="shared" si="9"/>
        <v>0</v>
      </c>
      <c r="AJ48">
        <f t="shared" si="10"/>
        <v>0</v>
      </c>
      <c r="AK48">
        <f t="shared" si="11"/>
        <v>0</v>
      </c>
    </row>
    <row r="49" spans="2:37" x14ac:dyDescent="0.25">
      <c r="B49" s="76">
        <v>4</v>
      </c>
      <c r="C49" s="222"/>
      <c r="D49" s="222"/>
      <c r="E49" s="222"/>
      <c r="F49" s="222"/>
      <c r="G49" s="84"/>
      <c r="H49" s="84"/>
      <c r="I49" s="223"/>
      <c r="J49" s="223"/>
      <c r="K49" s="85"/>
      <c r="L49" s="86" t="str">
        <f t="shared" si="15"/>
        <v/>
      </c>
      <c r="AD49">
        <f t="shared" si="12"/>
        <v>0</v>
      </c>
      <c r="AE49">
        <f t="shared" si="13"/>
        <v>0</v>
      </c>
      <c r="AF49">
        <f t="shared" si="14"/>
        <v>0</v>
      </c>
      <c r="AG49">
        <f t="shared" si="7"/>
        <v>0</v>
      </c>
      <c r="AH49">
        <f t="shared" si="8"/>
        <v>0</v>
      </c>
      <c r="AI49">
        <f t="shared" si="9"/>
        <v>0</v>
      </c>
      <c r="AJ49">
        <f t="shared" si="10"/>
        <v>0</v>
      </c>
      <c r="AK49">
        <f t="shared" si="11"/>
        <v>0</v>
      </c>
    </row>
    <row r="50" spans="2:37" x14ac:dyDescent="0.25">
      <c r="B50" s="76">
        <v>5</v>
      </c>
      <c r="C50" s="222"/>
      <c r="D50" s="222"/>
      <c r="E50" s="222"/>
      <c r="F50" s="222"/>
      <c r="G50" s="84"/>
      <c r="H50" s="84"/>
      <c r="I50" s="223"/>
      <c r="J50" s="223"/>
      <c r="K50" s="85"/>
      <c r="L50" s="86" t="str">
        <f t="shared" si="15"/>
        <v/>
      </c>
      <c r="AD50">
        <f t="shared" si="12"/>
        <v>0</v>
      </c>
      <c r="AE50">
        <f t="shared" si="13"/>
        <v>0</v>
      </c>
      <c r="AF50">
        <f t="shared" si="14"/>
        <v>0</v>
      </c>
      <c r="AG50">
        <f t="shared" si="7"/>
        <v>0</v>
      </c>
      <c r="AH50">
        <f t="shared" si="8"/>
        <v>0</v>
      </c>
      <c r="AI50">
        <f t="shared" si="9"/>
        <v>0</v>
      </c>
      <c r="AJ50">
        <f t="shared" si="10"/>
        <v>0</v>
      </c>
      <c r="AK50">
        <f t="shared" si="11"/>
        <v>0</v>
      </c>
    </row>
    <row r="51" spans="2:37" x14ac:dyDescent="0.25">
      <c r="B51" s="76">
        <v>6</v>
      </c>
      <c r="C51" s="222"/>
      <c r="D51" s="222"/>
      <c r="E51" s="222"/>
      <c r="F51" s="222"/>
      <c r="G51" s="84"/>
      <c r="H51" s="84"/>
      <c r="I51" s="223"/>
      <c r="J51" s="223"/>
      <c r="K51" s="85"/>
      <c r="L51" s="86" t="str">
        <f t="shared" si="15"/>
        <v/>
      </c>
      <c r="AD51">
        <f t="shared" si="12"/>
        <v>0</v>
      </c>
      <c r="AE51">
        <f t="shared" si="13"/>
        <v>0</v>
      </c>
      <c r="AF51">
        <f t="shared" si="14"/>
        <v>0</v>
      </c>
      <c r="AG51">
        <f t="shared" si="7"/>
        <v>0</v>
      </c>
      <c r="AH51">
        <f t="shared" si="8"/>
        <v>0</v>
      </c>
      <c r="AI51">
        <f t="shared" si="9"/>
        <v>0</v>
      </c>
      <c r="AJ51">
        <f t="shared" si="10"/>
        <v>0</v>
      </c>
      <c r="AK51">
        <f t="shared" si="11"/>
        <v>0</v>
      </c>
    </row>
    <row r="52" spans="2:37" x14ac:dyDescent="0.25">
      <c r="B52" s="76">
        <v>7</v>
      </c>
      <c r="C52" s="222"/>
      <c r="D52" s="222"/>
      <c r="E52" s="222"/>
      <c r="F52" s="222"/>
      <c r="G52" s="84"/>
      <c r="H52" s="84"/>
      <c r="I52" s="223"/>
      <c r="J52" s="223"/>
      <c r="K52" s="85"/>
      <c r="L52" s="86" t="str">
        <f t="shared" si="15"/>
        <v/>
      </c>
      <c r="AD52">
        <f t="shared" si="12"/>
        <v>0</v>
      </c>
      <c r="AE52">
        <f t="shared" si="13"/>
        <v>0</v>
      </c>
      <c r="AF52">
        <f t="shared" si="14"/>
        <v>0</v>
      </c>
      <c r="AG52">
        <f t="shared" si="7"/>
        <v>0</v>
      </c>
      <c r="AH52">
        <f t="shared" si="8"/>
        <v>0</v>
      </c>
      <c r="AI52">
        <f t="shared" si="9"/>
        <v>0</v>
      </c>
      <c r="AJ52">
        <f t="shared" si="10"/>
        <v>0</v>
      </c>
      <c r="AK52">
        <f t="shared" si="11"/>
        <v>0</v>
      </c>
    </row>
    <row r="53" spans="2:37" x14ac:dyDescent="0.25">
      <c r="B53" s="76">
        <v>8</v>
      </c>
      <c r="C53" s="222"/>
      <c r="D53" s="222"/>
      <c r="E53" s="222"/>
      <c r="F53" s="222"/>
      <c r="G53" s="84"/>
      <c r="H53" s="84"/>
      <c r="I53" s="223"/>
      <c r="J53" s="223"/>
      <c r="K53" s="85"/>
      <c r="L53" s="86" t="str">
        <f t="shared" si="15"/>
        <v/>
      </c>
      <c r="AD53">
        <f t="shared" si="12"/>
        <v>0</v>
      </c>
      <c r="AE53">
        <f t="shared" si="13"/>
        <v>0</v>
      </c>
      <c r="AF53">
        <f t="shared" si="14"/>
        <v>0</v>
      </c>
      <c r="AG53">
        <f t="shared" si="7"/>
        <v>0</v>
      </c>
      <c r="AH53">
        <f t="shared" si="8"/>
        <v>0</v>
      </c>
      <c r="AI53">
        <f t="shared" si="9"/>
        <v>0</v>
      </c>
      <c r="AJ53">
        <f t="shared" si="10"/>
        <v>0</v>
      </c>
      <c r="AK53">
        <f t="shared" si="11"/>
        <v>0</v>
      </c>
    </row>
    <row r="54" spans="2:37" x14ac:dyDescent="0.25">
      <c r="B54" s="76">
        <v>9</v>
      </c>
      <c r="C54" s="222"/>
      <c r="D54" s="222"/>
      <c r="E54" s="222"/>
      <c r="F54" s="222"/>
      <c r="G54" s="84"/>
      <c r="H54" s="84"/>
      <c r="I54" s="223"/>
      <c r="J54" s="223"/>
      <c r="K54" s="85"/>
      <c r="L54" s="86" t="str">
        <f t="shared" si="15"/>
        <v/>
      </c>
      <c r="AD54">
        <f t="shared" si="12"/>
        <v>0</v>
      </c>
      <c r="AE54">
        <f t="shared" si="13"/>
        <v>0</v>
      </c>
      <c r="AF54">
        <f t="shared" si="14"/>
        <v>0</v>
      </c>
      <c r="AG54">
        <f t="shared" si="7"/>
        <v>0</v>
      </c>
      <c r="AH54">
        <f t="shared" si="8"/>
        <v>0</v>
      </c>
      <c r="AI54">
        <f t="shared" si="9"/>
        <v>0</v>
      </c>
      <c r="AJ54">
        <f t="shared" si="10"/>
        <v>0</v>
      </c>
      <c r="AK54">
        <f t="shared" si="11"/>
        <v>0</v>
      </c>
    </row>
    <row r="55" spans="2:37" ht="15.75" thickBot="1" x14ac:dyDescent="0.3">
      <c r="B55" s="77">
        <v>10</v>
      </c>
      <c r="C55" s="222"/>
      <c r="D55" s="222"/>
      <c r="E55" s="222"/>
      <c r="F55" s="222"/>
      <c r="G55" s="84"/>
      <c r="H55" s="84"/>
      <c r="I55" s="223"/>
      <c r="J55" s="223"/>
      <c r="K55" s="85"/>
      <c r="L55" s="86" t="str">
        <f t="shared" si="15"/>
        <v/>
      </c>
      <c r="AD55">
        <f t="shared" si="12"/>
        <v>0</v>
      </c>
      <c r="AE55">
        <f t="shared" si="13"/>
        <v>0</v>
      </c>
      <c r="AF55">
        <f t="shared" si="14"/>
        <v>0</v>
      </c>
      <c r="AG55">
        <f t="shared" si="7"/>
        <v>0</v>
      </c>
      <c r="AH55">
        <f t="shared" si="8"/>
        <v>0</v>
      </c>
      <c r="AI55">
        <f t="shared" si="9"/>
        <v>0</v>
      </c>
      <c r="AJ55">
        <f t="shared" si="10"/>
        <v>0</v>
      </c>
      <c r="AK55">
        <f t="shared" si="11"/>
        <v>0</v>
      </c>
    </row>
    <row r="56" spans="2:37" ht="15.75" thickTop="1" x14ac:dyDescent="0.25">
      <c r="B56" s="218"/>
      <c r="C56" s="219"/>
      <c r="D56" s="219"/>
      <c r="E56" s="219"/>
      <c r="F56" s="219"/>
      <c r="G56" s="219"/>
      <c r="H56" s="220"/>
      <c r="I56" s="221" t="s">
        <v>1373</v>
      </c>
      <c r="J56" s="221"/>
      <c r="K56" s="31">
        <f>SUM(K46:K55)</f>
        <v>0</v>
      </c>
      <c r="AD56">
        <f t="shared" si="12"/>
        <v>0</v>
      </c>
      <c r="AE56">
        <f t="shared" si="13"/>
        <v>0</v>
      </c>
      <c r="AF56">
        <f t="shared" si="14"/>
        <v>0</v>
      </c>
      <c r="AG56">
        <f t="shared" si="7"/>
        <v>0</v>
      </c>
      <c r="AH56">
        <f t="shared" si="8"/>
        <v>0</v>
      </c>
      <c r="AI56">
        <f t="shared" si="9"/>
        <v>1</v>
      </c>
      <c r="AJ56">
        <f t="shared" si="10"/>
        <v>0</v>
      </c>
      <c r="AK56">
        <f t="shared" si="11"/>
        <v>1</v>
      </c>
    </row>
  </sheetData>
  <sheetProtection algorithmName="SHA-512" hashValue="axji8y2l+pvkpAtzVzvlTZcgxvV/didvl9cie2hRiOZWkTSYnk6+UXT/F4uCA6W5Nyu1DfEVslb7h/oblnWUKw==" saltValue="jg8E1WadmLWpCjqVaGNZ1w==" spinCount="100000" sheet="1" objects="1" scenarios="1"/>
  <mergeCells count="95">
    <mergeCell ref="G7:H7"/>
    <mergeCell ref="C7:D7"/>
    <mergeCell ref="G8:H8"/>
    <mergeCell ref="C52:F52"/>
    <mergeCell ref="I52:J52"/>
    <mergeCell ref="C38:F38"/>
    <mergeCell ref="I38:J38"/>
    <mergeCell ref="G15:H15"/>
    <mergeCell ref="C15:D15"/>
    <mergeCell ref="G10:H10"/>
    <mergeCell ref="B10:D10"/>
    <mergeCell ref="B12:K12"/>
    <mergeCell ref="B13:B14"/>
    <mergeCell ref="C13:H13"/>
    <mergeCell ref="I13:J13"/>
    <mergeCell ref="K13:K14"/>
    <mergeCell ref="G6:H6"/>
    <mergeCell ref="B1:K1"/>
    <mergeCell ref="G3:H3"/>
    <mergeCell ref="G4:H4"/>
    <mergeCell ref="G5:H5"/>
    <mergeCell ref="C3:D3"/>
    <mergeCell ref="C4:D4"/>
    <mergeCell ref="K2:K3"/>
    <mergeCell ref="C5:D5"/>
    <mergeCell ref="C2:H2"/>
    <mergeCell ref="I2:J2"/>
    <mergeCell ref="B2:B3"/>
    <mergeCell ref="C6:D6"/>
    <mergeCell ref="C19:D19"/>
    <mergeCell ref="G19:H19"/>
    <mergeCell ref="C54:F54"/>
    <mergeCell ref="I54:J54"/>
    <mergeCell ref="C55:F55"/>
    <mergeCell ref="I55:J55"/>
    <mergeCell ref="B42:H42"/>
    <mergeCell ref="I42:J42"/>
    <mergeCell ref="C46:F46"/>
    <mergeCell ref="I46:J46"/>
    <mergeCell ref="I47:J47"/>
    <mergeCell ref="I45:J45"/>
    <mergeCell ref="C47:F47"/>
    <mergeCell ref="C51:F51"/>
    <mergeCell ref="I51:J51"/>
    <mergeCell ref="C20:D20"/>
    <mergeCell ref="G20:H20"/>
    <mergeCell ref="B27:K28"/>
    <mergeCell ref="C31:F31"/>
    <mergeCell ref="I31:J31"/>
    <mergeCell ref="B26:K26"/>
    <mergeCell ref="B21:D21"/>
    <mergeCell ref="G21:H21"/>
    <mergeCell ref="B24:K24"/>
    <mergeCell ref="B23:K23"/>
    <mergeCell ref="B30:K30"/>
    <mergeCell ref="I32:J32"/>
    <mergeCell ref="I39:J39"/>
    <mergeCell ref="C40:F40"/>
    <mergeCell ref="C32:F32"/>
    <mergeCell ref="I33:J33"/>
    <mergeCell ref="C34:F34"/>
    <mergeCell ref="I34:J34"/>
    <mergeCell ref="I37:J37"/>
    <mergeCell ref="C39:F39"/>
    <mergeCell ref="C35:F35"/>
    <mergeCell ref="I35:J35"/>
    <mergeCell ref="C36:F36"/>
    <mergeCell ref="I36:J36"/>
    <mergeCell ref="C37:F37"/>
    <mergeCell ref="G9:H9"/>
    <mergeCell ref="C8:D8"/>
    <mergeCell ref="C9:D9"/>
    <mergeCell ref="C18:D18"/>
    <mergeCell ref="G18:H18"/>
    <mergeCell ref="C14:D14"/>
    <mergeCell ref="G14:H14"/>
    <mergeCell ref="C16:D16"/>
    <mergeCell ref="G16:H16"/>
    <mergeCell ref="C17:D17"/>
    <mergeCell ref="G17:H17"/>
    <mergeCell ref="B44:K44"/>
    <mergeCell ref="C45:F45"/>
    <mergeCell ref="B56:H56"/>
    <mergeCell ref="I56:J56"/>
    <mergeCell ref="I40:J40"/>
    <mergeCell ref="C41:F41"/>
    <mergeCell ref="I41:J41"/>
    <mergeCell ref="C53:F53"/>
    <mergeCell ref="I53:J53"/>
    <mergeCell ref="C48:F48"/>
    <mergeCell ref="I48:J48"/>
    <mergeCell ref="C49:F49"/>
    <mergeCell ref="I49:J49"/>
    <mergeCell ref="C50:F50"/>
    <mergeCell ref="I50:J50"/>
  </mergeCells>
  <conditionalFormatting sqref="F4">
    <cfRule type="expression" dxfId="27" priority="96">
      <formula>F4=""</formula>
    </cfRule>
  </conditionalFormatting>
  <conditionalFormatting sqref="G4:H4">
    <cfRule type="expression" dxfId="26" priority="95">
      <formula>G4=""</formula>
    </cfRule>
  </conditionalFormatting>
  <conditionalFormatting sqref="K4">
    <cfRule type="expression" dxfId="25" priority="93">
      <formula>K4=""</formula>
    </cfRule>
  </conditionalFormatting>
  <conditionalFormatting sqref="F5">
    <cfRule type="expression" dxfId="24" priority="89">
      <formula>F5=""</formula>
    </cfRule>
  </conditionalFormatting>
  <conditionalFormatting sqref="G5:H5">
    <cfRule type="expression" dxfId="23" priority="88">
      <formula>G5=""</formula>
    </cfRule>
  </conditionalFormatting>
  <conditionalFormatting sqref="I5">
    <cfRule type="expression" dxfId="22" priority="87">
      <formula>I5=""</formula>
    </cfRule>
  </conditionalFormatting>
  <conditionalFormatting sqref="C6:E6">
    <cfRule type="expression" dxfId="21" priority="74">
      <formula>C6=""</formula>
    </cfRule>
  </conditionalFormatting>
  <conditionalFormatting sqref="F6">
    <cfRule type="expression" dxfId="20" priority="72">
      <formula>OR($F$6=0,$F$6="")</formula>
    </cfRule>
  </conditionalFormatting>
  <conditionalFormatting sqref="G6:H6">
    <cfRule type="expression" dxfId="19" priority="71">
      <formula>$G$6=""</formula>
    </cfRule>
  </conditionalFormatting>
  <conditionalFormatting sqref="I6">
    <cfRule type="expression" dxfId="18" priority="70">
      <formula>$I$6=""</formula>
    </cfRule>
  </conditionalFormatting>
  <conditionalFormatting sqref="K6">
    <cfRule type="expression" dxfId="17" priority="69">
      <formula>$K$6=""</formula>
    </cfRule>
  </conditionalFormatting>
  <conditionalFormatting sqref="F46">
    <cfRule type="expression" dxfId="16" priority="26">
      <formula>F46&lt;&gt;""</formula>
    </cfRule>
    <cfRule type="expression" dxfId="15" priority="195">
      <formula>OR(H21&gt;0,K21&gt;0)</formula>
    </cfRule>
  </conditionalFormatting>
  <conditionalFormatting sqref="I46:J46">
    <cfRule type="expression" dxfId="14" priority="24">
      <formula>I46&lt;&gt;""</formula>
    </cfRule>
    <cfRule type="expression" dxfId="13" priority="32">
      <formula>OR(F21&gt;0,I21&gt;0)</formula>
    </cfRule>
  </conditionalFormatting>
  <conditionalFormatting sqref="G46">
    <cfRule type="expression" dxfId="12" priority="25">
      <formula>G46&lt;&gt;""</formula>
    </cfRule>
    <cfRule type="expression" dxfId="11" priority="36">
      <formula>OR(F21&gt;0,I21&gt;0)</formula>
    </cfRule>
  </conditionalFormatting>
  <conditionalFormatting sqref="H46">
    <cfRule type="expression" dxfId="10" priority="22">
      <formula>H46&lt;&gt;""</formula>
    </cfRule>
    <cfRule type="expression" dxfId="9" priority="23">
      <formula>OR(F21&gt;0,I21&gt;0)</formula>
    </cfRule>
  </conditionalFormatting>
  <conditionalFormatting sqref="K46">
    <cfRule type="expression" dxfId="8" priority="21">
      <formula>K46&lt;&gt;""</formula>
    </cfRule>
    <cfRule type="expression" dxfId="7" priority="30">
      <formula>OR(F21&gt;0,I21&gt;0)</formula>
    </cfRule>
  </conditionalFormatting>
  <conditionalFormatting sqref="C46:E46">
    <cfRule type="expression" dxfId="6" priority="197">
      <formula>C46&lt;&gt;""</formula>
    </cfRule>
    <cfRule type="expression" dxfId="5" priority="198">
      <formula>OR(F21&gt;0,I21&gt;0)</formula>
    </cfRule>
  </conditionalFormatting>
  <dataValidations count="4">
    <dataValidation allowBlank="1" sqref="I42:J42 I56:J56" xr:uid="{D87C9752-203C-49EB-A2A2-EF1154A95292}"/>
    <dataValidation type="decimal" operator="greaterThan" allowBlank="1" showInputMessage="1" showErrorMessage="1" error="Inscrire une valeur supérieure à 0." sqref="F4:F9 I5 F15:F20 I16" xr:uid="{C8AAC103-22BD-4423-99AC-1C1B3217AA3B}">
      <formula1>0</formula1>
    </dataValidation>
    <dataValidation type="decimal" operator="greaterThanOrEqual" allowBlank="1" showInputMessage="1" showErrorMessage="1" error="Inscrire une valeur supérieure ou égale à 0." sqref="I6:I9 I17:I20 K46:K55 K32:K41" xr:uid="{98E88D96-6DEA-4059-BD97-C751CA98E58B}">
      <formula1>0</formula1>
    </dataValidation>
    <dataValidation type="date" allowBlank="1" showInputMessage="1" showErrorMessage="1" error="Inscrire un format date valide." sqref="G32:H41" xr:uid="{88A3C990-0C1B-4FF3-B6A7-01A60360771E}">
      <formula1>18264</formula1>
      <formula2>73051</formula2>
    </dataValidation>
  </dataValidations>
  <pageMargins left="0.55118110236220474" right="0.51181102362204722" top="0.6" bottom="0.62992125984251968" header="0.31496062992125984" footer="0.31496062992125984"/>
  <pageSetup scale="94" fitToHeight="0"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Financement
Page &amp;P de &amp;N</oddFooter>
  </headerFooter>
  <rowBreaks count="1" manualBreakCount="1">
    <brk id="25" min="1" max="9"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Liste!$AA$2:$AA$5</xm:f>
          </x14:formula1>
          <xm:sqref>G4:G9 G15:G20</xm:sqref>
        </x14:dataValidation>
        <x14:dataValidation type="list" allowBlank="1" showErrorMessage="1" error="Sélectionnez dans la liste" xr:uid="{31B3A21B-596D-4209-8771-5693ADD4B0C5}">
          <x14:formula1>
            <xm:f>Liste!$Y$2:$Y$5</xm:f>
          </x14:formula1>
          <xm:sqref>K4:K9 K15:K20</xm:sqref>
        </x14:dataValidation>
        <x14:dataValidation type="list" allowBlank="1" showInputMessage="1" showErrorMessage="1" error="Sélectionnez dans la liste uniquement." xr:uid="{6B2F3FF9-07F0-460B-89C1-4EF408252D10}">
          <x14:formula1>
            <xm:f>Liste!$AC$2:$AC$4</xm:f>
          </x14:formula1>
          <xm:sqref>I32:J41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E26B-2976-432F-85B4-638944B6B4A7}">
  <sheetPr codeName="Feuil4">
    <pageSetUpPr fitToPage="1"/>
  </sheetPr>
  <dimension ref="B1:J67"/>
  <sheetViews>
    <sheetView showGridLines="0" showRowColHeaders="0" zoomScaleNormal="100" workbookViewId="0">
      <selection activeCell="I4" sqref="I4"/>
    </sheetView>
  </sheetViews>
  <sheetFormatPr baseColWidth="10" defaultRowHeight="15" x14ac:dyDescent="0.25"/>
  <cols>
    <col min="1" max="1" width="3.140625" customWidth="1"/>
    <col min="4" max="4" width="32.5703125" customWidth="1"/>
    <col min="5" max="5" width="2.85546875" customWidth="1"/>
    <col min="6" max="7" width="15.28515625" customWidth="1"/>
  </cols>
  <sheetData>
    <row r="1" spans="2:10" ht="22.5" customHeight="1" x14ac:dyDescent="0.25">
      <c r="B1" s="254" t="s">
        <v>1416</v>
      </c>
      <c r="C1" s="255"/>
      <c r="D1" s="255"/>
      <c r="E1" s="255"/>
      <c r="F1" s="255"/>
      <c r="G1" s="256"/>
    </row>
    <row r="2" spans="2:10" ht="22.5" customHeight="1" x14ac:dyDescent="0.25">
      <c r="B2" s="18"/>
      <c r="C2" s="26"/>
      <c r="D2" s="18"/>
      <c r="E2" s="18"/>
      <c r="F2" s="18"/>
      <c r="G2" s="18"/>
    </row>
    <row r="3" spans="2:10" ht="101.25" customHeight="1" x14ac:dyDescent="0.25">
      <c r="B3" s="280" t="s">
        <v>1461</v>
      </c>
      <c r="C3" s="281"/>
      <c r="D3" s="281"/>
      <c r="E3" s="281"/>
      <c r="F3" s="281"/>
      <c r="G3" s="282"/>
      <c r="H3" s="113"/>
      <c r="I3" s="113"/>
      <c r="J3" s="13"/>
    </row>
    <row r="4" spans="2:10" ht="228.75" customHeight="1" x14ac:dyDescent="0.25">
      <c r="B4" s="283"/>
      <c r="C4" s="284"/>
      <c r="D4" s="284"/>
      <c r="E4" s="284"/>
      <c r="F4" s="284"/>
      <c r="G4" s="285"/>
      <c r="J4" s="13"/>
    </row>
    <row r="5" spans="2:10" ht="9" customHeight="1" x14ac:dyDescent="0.25">
      <c r="B5" s="115"/>
      <c r="C5" s="115"/>
      <c r="D5" s="115"/>
      <c r="E5" s="115"/>
      <c r="F5" s="115"/>
      <c r="G5" s="115"/>
      <c r="H5" s="13"/>
      <c r="I5" s="13"/>
      <c r="J5" s="13"/>
    </row>
    <row r="6" spans="2:10" ht="11.25" customHeight="1" x14ac:dyDescent="0.25">
      <c r="B6" s="114"/>
      <c r="C6" s="114"/>
      <c r="D6" s="114"/>
      <c r="E6" s="114"/>
      <c r="F6" s="114"/>
      <c r="G6" s="114"/>
      <c r="H6" s="13"/>
      <c r="I6" s="13"/>
      <c r="J6" s="13"/>
    </row>
    <row r="7" spans="2:10" ht="27" customHeight="1" x14ac:dyDescent="0.25">
      <c r="B7" s="277" t="s">
        <v>1448</v>
      </c>
      <c r="C7" s="278"/>
      <c r="D7" s="278"/>
      <c r="E7" s="278"/>
      <c r="F7" s="278"/>
      <c r="G7" s="279"/>
    </row>
    <row r="9" spans="2:10" x14ac:dyDescent="0.25">
      <c r="B9" s="272" t="s">
        <v>1424</v>
      </c>
      <c r="C9" s="273"/>
      <c r="D9" s="273"/>
      <c r="E9" s="274"/>
      <c r="F9" s="275" t="s">
        <v>1420</v>
      </c>
      <c r="G9" s="276"/>
    </row>
    <row r="10" spans="2:10" x14ac:dyDescent="0.25">
      <c r="B10" s="257"/>
      <c r="C10" s="258"/>
      <c r="D10" s="258"/>
      <c r="E10" s="259"/>
      <c r="F10" s="266"/>
      <c r="G10" s="267"/>
    </row>
    <row r="11" spans="2:10" x14ac:dyDescent="0.25">
      <c r="B11" s="260"/>
      <c r="C11" s="261"/>
      <c r="D11" s="261"/>
      <c r="E11" s="262"/>
      <c r="F11" s="268"/>
      <c r="G11" s="269"/>
    </row>
    <row r="12" spans="2:10" x14ac:dyDescent="0.25">
      <c r="B12" s="260"/>
      <c r="C12" s="261"/>
      <c r="D12" s="261"/>
      <c r="E12" s="262"/>
      <c r="F12" s="268"/>
      <c r="G12" s="269"/>
    </row>
    <row r="13" spans="2:10" x14ac:dyDescent="0.25">
      <c r="B13" s="260"/>
      <c r="C13" s="261"/>
      <c r="D13" s="261"/>
      <c r="E13" s="262"/>
      <c r="F13" s="268"/>
      <c r="G13" s="269"/>
    </row>
    <row r="14" spans="2:10" x14ac:dyDescent="0.25">
      <c r="B14" s="260"/>
      <c r="C14" s="261"/>
      <c r="D14" s="261"/>
      <c r="E14" s="262"/>
      <c r="F14" s="268"/>
      <c r="G14" s="269"/>
    </row>
    <row r="15" spans="2:10" x14ac:dyDescent="0.25">
      <c r="B15" s="260"/>
      <c r="C15" s="261"/>
      <c r="D15" s="261"/>
      <c r="E15" s="262"/>
      <c r="F15" s="268"/>
      <c r="G15" s="269"/>
    </row>
    <row r="16" spans="2:10" x14ac:dyDescent="0.25">
      <c r="B16" s="260"/>
      <c r="C16" s="261"/>
      <c r="D16" s="261"/>
      <c r="E16" s="262"/>
      <c r="F16" s="268"/>
      <c r="G16" s="269"/>
    </row>
    <row r="17" spans="2:7" x14ac:dyDescent="0.25">
      <c r="B17" s="260"/>
      <c r="C17" s="261"/>
      <c r="D17" s="261"/>
      <c r="E17" s="262"/>
      <c r="F17" s="268"/>
      <c r="G17" s="269"/>
    </row>
    <row r="18" spans="2:7" x14ac:dyDescent="0.25">
      <c r="B18" s="260"/>
      <c r="C18" s="261"/>
      <c r="D18" s="261"/>
      <c r="E18" s="262"/>
      <c r="F18" s="268"/>
      <c r="G18" s="269"/>
    </row>
    <row r="19" spans="2:7" x14ac:dyDescent="0.25">
      <c r="B19" s="260"/>
      <c r="C19" s="261"/>
      <c r="D19" s="261"/>
      <c r="E19" s="262"/>
      <c r="F19" s="268"/>
      <c r="G19" s="269"/>
    </row>
    <row r="20" spans="2:7" x14ac:dyDescent="0.25">
      <c r="B20" s="260"/>
      <c r="C20" s="261"/>
      <c r="D20" s="261"/>
      <c r="E20" s="262"/>
      <c r="F20" s="268"/>
      <c r="G20" s="269"/>
    </row>
    <row r="21" spans="2:7" x14ac:dyDescent="0.25">
      <c r="B21" s="260"/>
      <c r="C21" s="261"/>
      <c r="D21" s="261"/>
      <c r="E21" s="262"/>
      <c r="F21" s="268"/>
      <c r="G21" s="269"/>
    </row>
    <row r="22" spans="2:7" ht="48.75" customHeight="1" x14ac:dyDescent="0.25">
      <c r="B22" s="263"/>
      <c r="C22" s="264"/>
      <c r="D22" s="264"/>
      <c r="E22" s="265"/>
      <c r="F22" s="270"/>
      <c r="G22" s="271"/>
    </row>
    <row r="23" spans="2:7" x14ac:dyDescent="0.25">
      <c r="B23" s="82"/>
      <c r="C23" s="82"/>
      <c r="D23" s="82"/>
      <c r="E23" s="82"/>
      <c r="F23" s="83"/>
      <c r="G23" s="83"/>
    </row>
    <row r="24" spans="2:7" x14ac:dyDescent="0.25">
      <c r="B24" s="272" t="s">
        <v>1425</v>
      </c>
      <c r="C24" s="273"/>
      <c r="D24" s="273"/>
      <c r="E24" s="274"/>
      <c r="F24" s="275" t="s">
        <v>1420</v>
      </c>
      <c r="G24" s="276"/>
    </row>
    <row r="25" spans="2:7" x14ac:dyDescent="0.25">
      <c r="B25" s="257"/>
      <c r="C25" s="258"/>
      <c r="D25" s="258"/>
      <c r="E25" s="259"/>
      <c r="F25" s="266"/>
      <c r="G25" s="267"/>
    </row>
    <row r="26" spans="2:7" x14ac:dyDescent="0.25">
      <c r="B26" s="260"/>
      <c r="C26" s="261"/>
      <c r="D26" s="261"/>
      <c r="E26" s="262"/>
      <c r="F26" s="268"/>
      <c r="G26" s="269"/>
    </row>
    <row r="27" spans="2:7" x14ac:dyDescent="0.25">
      <c r="B27" s="260"/>
      <c r="C27" s="261"/>
      <c r="D27" s="261"/>
      <c r="E27" s="262"/>
      <c r="F27" s="268"/>
      <c r="G27" s="269"/>
    </row>
    <row r="28" spans="2:7" x14ac:dyDescent="0.25">
      <c r="B28" s="260"/>
      <c r="C28" s="261"/>
      <c r="D28" s="261"/>
      <c r="E28" s="262"/>
      <c r="F28" s="268"/>
      <c r="G28" s="269"/>
    </row>
    <row r="29" spans="2:7" x14ac:dyDescent="0.25">
      <c r="B29" s="260"/>
      <c r="C29" s="261"/>
      <c r="D29" s="261"/>
      <c r="E29" s="262"/>
      <c r="F29" s="268"/>
      <c r="G29" s="269"/>
    </row>
    <row r="30" spans="2:7" x14ac:dyDescent="0.25">
      <c r="B30" s="260"/>
      <c r="C30" s="261"/>
      <c r="D30" s="261"/>
      <c r="E30" s="262"/>
      <c r="F30" s="268"/>
      <c r="G30" s="269"/>
    </row>
    <row r="31" spans="2:7" x14ac:dyDescent="0.25">
      <c r="B31" s="260"/>
      <c r="C31" s="261"/>
      <c r="D31" s="261"/>
      <c r="E31" s="262"/>
      <c r="F31" s="268"/>
      <c r="G31" s="269"/>
    </row>
    <row r="32" spans="2:7" x14ac:dyDescent="0.25">
      <c r="B32" s="260"/>
      <c r="C32" s="261"/>
      <c r="D32" s="261"/>
      <c r="E32" s="262"/>
      <c r="F32" s="268"/>
      <c r="G32" s="269"/>
    </row>
    <row r="33" spans="2:7" x14ac:dyDescent="0.25">
      <c r="B33" s="260"/>
      <c r="C33" s="261"/>
      <c r="D33" s="261"/>
      <c r="E33" s="262"/>
      <c r="F33" s="268"/>
      <c r="G33" s="269"/>
    </row>
    <row r="34" spans="2:7" x14ac:dyDescent="0.25">
      <c r="B34" s="260"/>
      <c r="C34" s="261"/>
      <c r="D34" s="261"/>
      <c r="E34" s="262"/>
      <c r="F34" s="268"/>
      <c r="G34" s="269"/>
    </row>
    <row r="35" spans="2:7" x14ac:dyDescent="0.25">
      <c r="B35" s="260"/>
      <c r="C35" s="261"/>
      <c r="D35" s="261"/>
      <c r="E35" s="262"/>
      <c r="F35" s="268"/>
      <c r="G35" s="269"/>
    </row>
    <row r="36" spans="2:7" x14ac:dyDescent="0.25">
      <c r="B36" s="260"/>
      <c r="C36" s="261"/>
      <c r="D36" s="261"/>
      <c r="E36" s="262"/>
      <c r="F36" s="268"/>
      <c r="G36" s="269"/>
    </row>
    <row r="37" spans="2:7" ht="63" customHeight="1" x14ac:dyDescent="0.25">
      <c r="B37" s="263"/>
      <c r="C37" s="264"/>
      <c r="D37" s="264"/>
      <c r="E37" s="265"/>
      <c r="F37" s="270"/>
      <c r="G37" s="271"/>
    </row>
    <row r="39" spans="2:7" x14ac:dyDescent="0.25">
      <c r="B39" s="272" t="s">
        <v>1426</v>
      </c>
      <c r="C39" s="273"/>
      <c r="D39" s="273"/>
      <c r="E39" s="274"/>
      <c r="F39" s="275" t="s">
        <v>1420</v>
      </c>
      <c r="G39" s="276"/>
    </row>
    <row r="40" spans="2:7" x14ac:dyDescent="0.25">
      <c r="B40" s="257"/>
      <c r="C40" s="258"/>
      <c r="D40" s="258"/>
      <c r="E40" s="259"/>
      <c r="F40" s="266"/>
      <c r="G40" s="267"/>
    </row>
    <row r="41" spans="2:7" x14ac:dyDescent="0.25">
      <c r="B41" s="260"/>
      <c r="C41" s="261"/>
      <c r="D41" s="261"/>
      <c r="E41" s="262"/>
      <c r="F41" s="268"/>
      <c r="G41" s="269"/>
    </row>
    <row r="42" spans="2:7" x14ac:dyDescent="0.25">
      <c r="B42" s="260"/>
      <c r="C42" s="261"/>
      <c r="D42" s="261"/>
      <c r="E42" s="262"/>
      <c r="F42" s="268"/>
      <c r="G42" s="269"/>
    </row>
    <row r="43" spans="2:7" x14ac:dyDescent="0.25">
      <c r="B43" s="260"/>
      <c r="C43" s="261"/>
      <c r="D43" s="261"/>
      <c r="E43" s="262"/>
      <c r="F43" s="268"/>
      <c r="G43" s="269"/>
    </row>
    <row r="44" spans="2:7" x14ac:dyDescent="0.25">
      <c r="B44" s="260"/>
      <c r="C44" s="261"/>
      <c r="D44" s="261"/>
      <c r="E44" s="262"/>
      <c r="F44" s="268"/>
      <c r="G44" s="269"/>
    </row>
    <row r="45" spans="2:7" x14ac:dyDescent="0.25">
      <c r="B45" s="260"/>
      <c r="C45" s="261"/>
      <c r="D45" s="261"/>
      <c r="E45" s="262"/>
      <c r="F45" s="268"/>
      <c r="G45" s="269"/>
    </row>
    <row r="46" spans="2:7" x14ac:dyDescent="0.25">
      <c r="B46" s="260"/>
      <c r="C46" s="261"/>
      <c r="D46" s="261"/>
      <c r="E46" s="262"/>
      <c r="F46" s="268"/>
      <c r="G46" s="269"/>
    </row>
    <row r="47" spans="2:7" x14ac:dyDescent="0.25">
      <c r="B47" s="260"/>
      <c r="C47" s="261"/>
      <c r="D47" s="261"/>
      <c r="E47" s="262"/>
      <c r="F47" s="268"/>
      <c r="G47" s="269"/>
    </row>
    <row r="48" spans="2:7" x14ac:dyDescent="0.25">
      <c r="B48" s="260"/>
      <c r="C48" s="261"/>
      <c r="D48" s="261"/>
      <c r="E48" s="262"/>
      <c r="F48" s="268"/>
      <c r="G48" s="269"/>
    </row>
    <row r="49" spans="2:7" x14ac:dyDescent="0.25">
      <c r="B49" s="260"/>
      <c r="C49" s="261"/>
      <c r="D49" s="261"/>
      <c r="E49" s="262"/>
      <c r="F49" s="268"/>
      <c r="G49" s="269"/>
    </row>
    <row r="50" spans="2:7" x14ac:dyDescent="0.25">
      <c r="B50" s="260"/>
      <c r="C50" s="261"/>
      <c r="D50" s="261"/>
      <c r="E50" s="262"/>
      <c r="F50" s="268"/>
      <c r="G50" s="269"/>
    </row>
    <row r="51" spans="2:7" x14ac:dyDescent="0.25">
      <c r="B51" s="260"/>
      <c r="C51" s="261"/>
      <c r="D51" s="261"/>
      <c r="E51" s="262"/>
      <c r="F51" s="268"/>
      <c r="G51" s="269"/>
    </row>
    <row r="52" spans="2:7" x14ac:dyDescent="0.25">
      <c r="B52" s="263"/>
      <c r="C52" s="264"/>
      <c r="D52" s="264"/>
      <c r="E52" s="265"/>
      <c r="F52" s="270"/>
      <c r="G52" s="271"/>
    </row>
    <row r="53" spans="2:7" x14ac:dyDescent="0.25">
      <c r="B53" s="82"/>
      <c r="C53" s="82"/>
      <c r="D53" s="82"/>
      <c r="E53" s="82"/>
      <c r="F53" s="83"/>
      <c r="G53" s="83"/>
    </row>
    <row r="54" spans="2:7" x14ac:dyDescent="0.25">
      <c r="B54" s="272" t="s">
        <v>1428</v>
      </c>
      <c r="C54" s="273"/>
      <c r="D54" s="273"/>
      <c r="E54" s="274"/>
      <c r="F54" s="275" t="s">
        <v>1420</v>
      </c>
      <c r="G54" s="276"/>
    </row>
    <row r="55" spans="2:7" x14ac:dyDescent="0.25">
      <c r="B55" s="257"/>
      <c r="C55" s="258"/>
      <c r="D55" s="258"/>
      <c r="E55" s="259"/>
      <c r="F55" s="266"/>
      <c r="G55" s="267"/>
    </row>
    <row r="56" spans="2:7" x14ac:dyDescent="0.25">
      <c r="B56" s="260"/>
      <c r="C56" s="261"/>
      <c r="D56" s="261"/>
      <c r="E56" s="262"/>
      <c r="F56" s="268"/>
      <c r="G56" s="269"/>
    </row>
    <row r="57" spans="2:7" x14ac:dyDescent="0.25">
      <c r="B57" s="260"/>
      <c r="C57" s="261"/>
      <c r="D57" s="261"/>
      <c r="E57" s="262"/>
      <c r="F57" s="268"/>
      <c r="G57" s="269"/>
    </row>
    <row r="58" spans="2:7" x14ac:dyDescent="0.25">
      <c r="B58" s="260"/>
      <c r="C58" s="261"/>
      <c r="D58" s="261"/>
      <c r="E58" s="262"/>
      <c r="F58" s="268"/>
      <c r="G58" s="269"/>
    </row>
    <row r="59" spans="2:7" x14ac:dyDescent="0.25">
      <c r="B59" s="260"/>
      <c r="C59" s="261"/>
      <c r="D59" s="261"/>
      <c r="E59" s="262"/>
      <c r="F59" s="268"/>
      <c r="G59" s="269"/>
    </row>
    <row r="60" spans="2:7" x14ac:dyDescent="0.25">
      <c r="B60" s="260"/>
      <c r="C60" s="261"/>
      <c r="D60" s="261"/>
      <c r="E60" s="262"/>
      <c r="F60" s="268"/>
      <c r="G60" s="269"/>
    </row>
    <row r="61" spans="2:7" x14ac:dyDescent="0.25">
      <c r="B61" s="260"/>
      <c r="C61" s="261"/>
      <c r="D61" s="261"/>
      <c r="E61" s="262"/>
      <c r="F61" s="268"/>
      <c r="G61" s="269"/>
    </row>
    <row r="62" spans="2:7" x14ac:dyDescent="0.25">
      <c r="B62" s="260"/>
      <c r="C62" s="261"/>
      <c r="D62" s="261"/>
      <c r="E62" s="262"/>
      <c r="F62" s="268"/>
      <c r="G62" s="269"/>
    </row>
    <row r="63" spans="2:7" x14ac:dyDescent="0.25">
      <c r="B63" s="260"/>
      <c r="C63" s="261"/>
      <c r="D63" s="261"/>
      <c r="E63" s="262"/>
      <c r="F63" s="268"/>
      <c r="G63" s="269"/>
    </row>
    <row r="64" spans="2:7" x14ac:dyDescent="0.25">
      <c r="B64" s="260"/>
      <c r="C64" s="261"/>
      <c r="D64" s="261"/>
      <c r="E64" s="262"/>
      <c r="F64" s="268"/>
      <c r="G64" s="269"/>
    </row>
    <row r="65" spans="2:7" x14ac:dyDescent="0.25">
      <c r="B65" s="260"/>
      <c r="C65" s="261"/>
      <c r="D65" s="261"/>
      <c r="E65" s="262"/>
      <c r="F65" s="268"/>
      <c r="G65" s="269"/>
    </row>
    <row r="66" spans="2:7" x14ac:dyDescent="0.25">
      <c r="B66" s="260"/>
      <c r="C66" s="261"/>
      <c r="D66" s="261"/>
      <c r="E66" s="262"/>
      <c r="F66" s="268"/>
      <c r="G66" s="269"/>
    </row>
    <row r="67" spans="2:7" ht="39" customHeight="1" x14ac:dyDescent="0.25">
      <c r="B67" s="263"/>
      <c r="C67" s="264"/>
      <c r="D67" s="264"/>
      <c r="E67" s="265"/>
      <c r="F67" s="270"/>
      <c r="G67" s="271"/>
    </row>
  </sheetData>
  <mergeCells count="20">
    <mergeCell ref="B54:E54"/>
    <mergeCell ref="F54:G54"/>
    <mergeCell ref="B55:E67"/>
    <mergeCell ref="F55:G67"/>
    <mergeCell ref="B25:E37"/>
    <mergeCell ref="F25:G37"/>
    <mergeCell ref="B39:E39"/>
    <mergeCell ref="F39:G39"/>
    <mergeCell ref="B40:E52"/>
    <mergeCell ref="F40:G52"/>
    <mergeCell ref="B1:G1"/>
    <mergeCell ref="B10:E22"/>
    <mergeCell ref="F10:G22"/>
    <mergeCell ref="B24:E24"/>
    <mergeCell ref="F24:G24"/>
    <mergeCell ref="B7:G7"/>
    <mergeCell ref="B9:E9"/>
    <mergeCell ref="F9:G9"/>
    <mergeCell ref="B3:G3"/>
    <mergeCell ref="B4:G4"/>
  </mergeCells>
  <conditionalFormatting sqref="B4">
    <cfRule type="expression" dxfId="4" priority="1">
      <formula>B4=""</formula>
    </cfRule>
  </conditionalFormatting>
  <pageMargins left="0.70866141732283472" right="0.70866141732283472" top="0.74803149606299213" bottom="0.74803149606299213" header="0.31496062992125984" footer="0.31496062992125984"/>
  <pageSetup fitToHeight="0"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Avancement
Page &amp;P de &amp;N</oddFooter>
  </headerFooter>
  <rowBreaks count="1" manualBreakCount="1">
    <brk id="3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7"/>
  <dimension ref="B1:S16"/>
  <sheetViews>
    <sheetView showGridLines="0" showRowColHeaders="0" zoomScaleNormal="100" workbookViewId="0">
      <selection activeCell="R17" sqref="R17"/>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204" t="s">
        <v>1349</v>
      </c>
      <c r="C1" s="205"/>
      <c r="D1" s="205"/>
      <c r="E1" s="205"/>
      <c r="F1" s="205"/>
      <c r="G1" s="205"/>
      <c r="H1" s="205"/>
      <c r="I1" s="205"/>
      <c r="J1" s="206"/>
      <c r="K1" s="3" t="str">
        <f>IF(SUM(S4:S9)&lt;&gt;0,"&lt;-- Vous devez indiquer «Oui», «Non» ou «s.o.» sur l'ensemble des lignes","")</f>
        <v>&lt;-- Vous devez indiquer «Oui», «Non» ou «s.o.» sur l'ensemble des lignes</v>
      </c>
    </row>
    <row r="2" spans="2:19" ht="8.25" customHeight="1" x14ac:dyDescent="0.25">
      <c r="B2" s="18"/>
      <c r="C2" s="26"/>
      <c r="D2" s="18"/>
      <c r="E2" s="18"/>
      <c r="F2" s="18"/>
      <c r="G2" s="18"/>
      <c r="H2" s="18"/>
      <c r="I2" s="18"/>
      <c r="J2" s="18"/>
    </row>
    <row r="3" spans="2:19" s="28" customFormat="1" ht="16.5" customHeight="1" x14ac:dyDescent="0.25">
      <c r="B3" s="292" t="s">
        <v>1353</v>
      </c>
      <c r="C3" s="211"/>
      <c r="D3" s="211"/>
      <c r="E3" s="211"/>
      <c r="F3" s="211"/>
      <c r="G3" s="211"/>
      <c r="H3" s="211"/>
      <c r="I3" s="211"/>
      <c r="J3" s="293"/>
      <c r="S3" s="28" t="s">
        <v>1355</v>
      </c>
    </row>
    <row r="4" spans="2:19" ht="27.75" customHeight="1" x14ac:dyDescent="0.25">
      <c r="B4" s="25"/>
      <c r="C4" s="297" t="s">
        <v>1400</v>
      </c>
      <c r="D4" s="236"/>
      <c r="E4" s="236"/>
      <c r="F4" s="236"/>
      <c r="G4" s="236"/>
      <c r="H4" s="236"/>
      <c r="I4" s="236"/>
      <c r="J4" s="298"/>
      <c r="K4" s="3" t="str">
        <f>IF(AND(B4&lt;&gt;"Oui",B4&lt;&gt;""),"&lt;-- Justifiez svp.","")</f>
        <v/>
      </c>
      <c r="S4">
        <f>IF(B4&lt;&gt;"",0,1)</f>
        <v>1</v>
      </c>
    </row>
    <row r="5" spans="2:19" ht="27.75" customHeight="1" x14ac:dyDescent="0.25">
      <c r="B5" s="58"/>
      <c r="C5" s="294" t="s">
        <v>1402</v>
      </c>
      <c r="D5" s="295"/>
      <c r="E5" s="295"/>
      <c r="F5" s="295"/>
      <c r="G5" s="295"/>
      <c r="H5" s="295"/>
      <c r="I5" s="295"/>
      <c r="J5" s="296"/>
      <c r="K5" s="3" t="str">
        <f>IF(AND(B5&lt;&gt;"Oui",B5&lt;&gt;""),"&lt;-- Justifiez svp.","")</f>
        <v/>
      </c>
      <c r="L5" s="80" t="s">
        <v>1427</v>
      </c>
      <c r="S5">
        <f>IF(B5&lt;&gt;"",0,1)</f>
        <v>1</v>
      </c>
    </row>
    <row r="6" spans="2:19" ht="27.75" customHeight="1" x14ac:dyDescent="0.25">
      <c r="B6" s="58"/>
      <c r="C6" s="294" t="s">
        <v>1401</v>
      </c>
      <c r="D6" s="295"/>
      <c r="E6" s="295"/>
      <c r="F6" s="295"/>
      <c r="G6" s="295"/>
      <c r="H6" s="295"/>
      <c r="I6" s="295"/>
      <c r="J6" s="296"/>
      <c r="K6" s="3" t="str">
        <f>IF(AND(B6&lt;&gt;"Oui",B6&lt;&gt;""),"&lt;-- Justifiez svp.","")</f>
        <v/>
      </c>
      <c r="L6" s="33"/>
      <c r="S6">
        <f>IF(B6&lt;&gt;"",0,1)</f>
        <v>1</v>
      </c>
    </row>
    <row r="7" spans="2:19" ht="27.75" customHeight="1" x14ac:dyDescent="0.25">
      <c r="B7" s="58"/>
      <c r="C7" s="294" t="s">
        <v>1419</v>
      </c>
      <c r="D7" s="295"/>
      <c r="E7" s="295"/>
      <c r="F7" s="295"/>
      <c r="G7" s="295"/>
      <c r="H7" s="295"/>
      <c r="I7" s="295"/>
      <c r="J7" s="296"/>
      <c r="K7" s="3" t="str">
        <f>IF(AND(B7&lt;&gt;"Oui",B7&lt;&gt;""),"&lt;-- Justifiez svp.","")</f>
        <v/>
      </c>
      <c r="S7">
        <f>IF(B7&lt;&gt;"",0,1)</f>
        <v>1</v>
      </c>
    </row>
    <row r="8" spans="2:19" ht="8.25" customHeight="1" x14ac:dyDescent="0.25"/>
    <row r="9" spans="2:19" ht="8.25" customHeight="1" x14ac:dyDescent="0.25"/>
    <row r="11" spans="2:19" x14ac:dyDescent="0.25">
      <c r="B11" s="286" t="s">
        <v>1389</v>
      </c>
      <c r="C11" s="286"/>
      <c r="D11" s="286"/>
      <c r="E11" s="286"/>
      <c r="F11" s="286"/>
      <c r="G11" s="286"/>
      <c r="H11" s="286"/>
      <c r="I11" s="286"/>
      <c r="J11" s="286"/>
    </row>
    <row r="12" spans="2:19" ht="8.25" customHeight="1" x14ac:dyDescent="0.25"/>
    <row r="13" spans="2:19" ht="8.25" customHeight="1" x14ac:dyDescent="0.25"/>
    <row r="15" spans="2:19" ht="16.5" customHeight="1" x14ac:dyDescent="0.25">
      <c r="B15" s="290" t="s">
        <v>1409</v>
      </c>
      <c r="C15" s="202"/>
      <c r="D15" s="202"/>
      <c r="E15" s="202"/>
      <c r="F15" s="202"/>
      <c r="G15" s="202"/>
      <c r="H15" s="202"/>
      <c r="I15" s="202"/>
      <c r="J15" s="291"/>
    </row>
    <row r="16" spans="2:19" ht="399.95" customHeight="1" x14ac:dyDescent="0.25">
      <c r="B16" s="287"/>
      <c r="C16" s="288"/>
      <c r="D16" s="288"/>
      <c r="E16" s="288"/>
      <c r="F16" s="288"/>
      <c r="G16" s="288"/>
      <c r="H16" s="288"/>
      <c r="I16" s="288"/>
      <c r="J16" s="289"/>
    </row>
  </sheetData>
  <mergeCells count="9">
    <mergeCell ref="B11:J11"/>
    <mergeCell ref="B16:J16"/>
    <mergeCell ref="B15:J15"/>
    <mergeCell ref="B1:J1"/>
    <mergeCell ref="B3:J3"/>
    <mergeCell ref="C7:J7"/>
    <mergeCell ref="C4:J4"/>
    <mergeCell ref="C5:J5"/>
    <mergeCell ref="C6:J6"/>
  </mergeCells>
  <conditionalFormatting sqref="B4">
    <cfRule type="expression" dxfId="3" priority="17">
      <formula>B4=""</formula>
    </cfRule>
  </conditionalFormatting>
  <conditionalFormatting sqref="B5">
    <cfRule type="expression" dxfId="2" priority="16">
      <formula>B5=""</formula>
    </cfRule>
  </conditionalFormatting>
  <conditionalFormatting sqref="B6">
    <cfRule type="expression" dxfId="1" priority="15">
      <formula>B6=""</formula>
    </cfRule>
  </conditionalFormatting>
  <conditionalFormatting sqref="B7">
    <cfRule type="expression" dxfId="0" priority="13">
      <formula>B7=""</formula>
    </cfRule>
  </conditionalFormatting>
  <pageMargins left="0.55118110236220474" right="0.51181102362204722" top="0.4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Documents
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r dans la liste." xr:uid="{7E1D18D6-ADFD-4A53-BD48-4E549D26604F}">
          <x14:formula1>
            <xm:f>Liste!$AE$2:$AE$4</xm:f>
          </x14:formula1>
          <xm:sqref>B4:B7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1D4-9F81-490D-A1C8-9FB589AB8FC2}">
  <dimension ref="B2:J2"/>
  <sheetViews>
    <sheetView showGridLines="0" showRowColHeaders="0" workbookViewId="0">
      <selection activeCell="M13" sqref="M13"/>
    </sheetView>
  </sheetViews>
  <sheetFormatPr baseColWidth="10" defaultRowHeight="15" x14ac:dyDescent="0.25"/>
  <sheetData>
    <row r="2" spans="2:10" x14ac:dyDescent="0.25">
      <c r="B2" s="299" t="s">
        <v>1442</v>
      </c>
      <c r="C2" s="216"/>
      <c r="D2" s="216"/>
      <c r="E2" s="216"/>
      <c r="F2" s="216"/>
      <c r="G2" s="216"/>
      <c r="H2" s="216"/>
      <c r="I2" s="216"/>
      <c r="J2" s="206"/>
    </row>
  </sheetData>
  <mergeCells count="1">
    <mergeCell ref="B2:J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8"/>
  <dimension ref="B1:K33"/>
  <sheetViews>
    <sheetView showGridLines="0" showRowColHeaders="0" zoomScaleNormal="100" workbookViewId="0">
      <selection activeCell="C6" sqref="C6:J6"/>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204" t="s">
        <v>1354</v>
      </c>
      <c r="C1" s="205"/>
      <c r="D1" s="205"/>
      <c r="E1" s="205"/>
      <c r="F1" s="205"/>
      <c r="G1" s="205"/>
      <c r="H1" s="205"/>
      <c r="I1" s="205"/>
      <c r="J1" s="206"/>
      <c r="K1" s="3"/>
    </row>
    <row r="2" spans="2:11" ht="8.25" customHeight="1" x14ac:dyDescent="0.25">
      <c r="B2" s="18"/>
      <c r="C2" s="26"/>
      <c r="D2" s="18"/>
      <c r="E2" s="18"/>
      <c r="F2" s="18"/>
      <c r="G2" s="18"/>
      <c r="H2" s="18"/>
      <c r="I2" s="18"/>
      <c r="J2" s="18"/>
    </row>
    <row r="3" spans="2:11" ht="62.25" customHeight="1" x14ac:dyDescent="0.25">
      <c r="B3" s="103">
        <v>1</v>
      </c>
      <c r="C3" s="307" t="s">
        <v>1449</v>
      </c>
      <c r="D3" s="307"/>
      <c r="E3" s="307"/>
      <c r="F3" s="307"/>
      <c r="G3" s="307"/>
      <c r="H3" s="307"/>
      <c r="I3" s="307"/>
      <c r="J3" s="307"/>
      <c r="K3" s="3"/>
    </row>
    <row r="4" spans="2:11" ht="44.25" customHeight="1" x14ac:dyDescent="0.25">
      <c r="B4" s="103">
        <v>2</v>
      </c>
      <c r="C4" s="308" t="s">
        <v>1386</v>
      </c>
      <c r="D4" s="308"/>
      <c r="E4" s="308"/>
      <c r="F4" s="308"/>
      <c r="G4" s="308"/>
      <c r="H4" s="308"/>
      <c r="I4" s="308"/>
      <c r="J4" s="308"/>
      <c r="K4" s="3"/>
    </row>
    <row r="5" spans="2:11" ht="44.25" customHeight="1" x14ac:dyDescent="0.25">
      <c r="B5" s="103">
        <v>3</v>
      </c>
      <c r="C5" s="308" t="s">
        <v>1359</v>
      </c>
      <c r="D5" s="308"/>
      <c r="E5" s="308"/>
      <c r="F5" s="308"/>
      <c r="G5" s="308"/>
      <c r="H5" s="308"/>
      <c r="I5" s="308"/>
      <c r="J5" s="308"/>
      <c r="K5" s="3"/>
    </row>
    <row r="6" spans="2:11" ht="44.25" customHeight="1" x14ac:dyDescent="0.25">
      <c r="B6" s="103">
        <v>4</v>
      </c>
      <c r="C6" s="307" t="s">
        <v>1451</v>
      </c>
      <c r="D6" s="307"/>
      <c r="E6" s="307"/>
      <c r="F6" s="307"/>
      <c r="G6" s="307"/>
      <c r="H6" s="307"/>
      <c r="I6" s="307"/>
      <c r="J6" s="307"/>
      <c r="K6" s="3"/>
    </row>
    <row r="7" spans="2:11" ht="27.75" customHeight="1" x14ac:dyDescent="0.25">
      <c r="B7" s="103">
        <v>5</v>
      </c>
      <c r="C7" s="307" t="s">
        <v>1423</v>
      </c>
      <c r="D7" s="307"/>
      <c r="E7" s="307"/>
      <c r="F7" s="307"/>
      <c r="G7" s="307"/>
      <c r="H7" s="307"/>
      <c r="I7" s="307"/>
      <c r="J7" s="307"/>
      <c r="K7" s="3"/>
    </row>
    <row r="8" spans="2:11" ht="8.25" customHeight="1" x14ac:dyDescent="0.25"/>
    <row r="9" spans="2:11" ht="15.75" customHeight="1" x14ac:dyDescent="0.25">
      <c r="B9" s="35"/>
      <c r="C9" s="36"/>
      <c r="D9" s="36"/>
      <c r="E9" s="36"/>
      <c r="F9" s="36"/>
      <c r="G9" s="36"/>
      <c r="H9" s="36"/>
      <c r="I9" s="36"/>
      <c r="J9" s="37"/>
    </row>
    <row r="10" spans="2:11" x14ac:dyDescent="0.25">
      <c r="B10" s="38"/>
      <c r="C10" s="305"/>
      <c r="D10" s="305"/>
      <c r="E10" s="305"/>
      <c r="F10" s="305"/>
      <c r="G10" s="305"/>
      <c r="H10" s="305"/>
      <c r="I10" s="305"/>
      <c r="J10" s="306"/>
    </row>
    <row r="11" spans="2:11" x14ac:dyDescent="0.25">
      <c r="B11" s="300" t="s">
        <v>1410</v>
      </c>
      <c r="C11" s="301"/>
      <c r="D11" s="301"/>
      <c r="E11" s="301"/>
      <c r="F11" s="301"/>
      <c r="G11" s="301"/>
      <c r="H11" s="301"/>
      <c r="I11" s="301"/>
      <c r="J11" s="302"/>
    </row>
    <row r="12" spans="2:11" ht="26.25" customHeight="1" x14ac:dyDescent="0.25">
      <c r="B12" s="300"/>
      <c r="C12" s="301"/>
      <c r="D12" s="301"/>
      <c r="E12" s="301"/>
      <c r="F12" s="301"/>
      <c r="G12" s="301"/>
      <c r="H12" s="301"/>
      <c r="I12" s="301"/>
      <c r="J12" s="302"/>
    </row>
    <row r="13" spans="2:11" x14ac:dyDescent="0.25">
      <c r="B13" s="38"/>
      <c r="C13" s="13"/>
      <c r="D13" s="13"/>
      <c r="E13" s="13"/>
      <c r="F13" s="13"/>
      <c r="G13" s="13"/>
      <c r="H13" s="13"/>
      <c r="I13" s="13"/>
      <c r="J13" s="39"/>
    </row>
    <row r="14" spans="2:11" x14ac:dyDescent="0.25">
      <c r="B14" s="38"/>
      <c r="C14" s="13"/>
      <c r="D14" s="309"/>
      <c r="E14" s="309"/>
      <c r="F14" s="309"/>
      <c r="G14" s="309"/>
      <c r="H14" s="13"/>
      <c r="I14" s="13"/>
      <c r="J14" s="39"/>
    </row>
    <row r="15" spans="2:11" ht="15" customHeight="1" x14ac:dyDescent="0.25">
      <c r="B15" s="303" t="s">
        <v>1356</v>
      </c>
      <c r="C15" s="304"/>
      <c r="D15" s="310"/>
      <c r="E15" s="310"/>
      <c r="F15" s="310"/>
      <c r="G15" s="310"/>
      <c r="H15" s="40"/>
      <c r="I15" s="40"/>
      <c r="J15" s="41"/>
    </row>
    <row r="16" spans="2:11" x14ac:dyDescent="0.25">
      <c r="B16" s="42"/>
      <c r="C16" s="40"/>
      <c r="D16" s="40"/>
      <c r="E16" s="40"/>
      <c r="F16" s="40"/>
      <c r="G16" s="40"/>
      <c r="H16" s="40"/>
      <c r="I16" s="40"/>
      <c r="J16" s="41"/>
    </row>
    <row r="17" spans="2:10" x14ac:dyDescent="0.25">
      <c r="B17" s="38"/>
      <c r="C17" s="13"/>
      <c r="D17" s="309"/>
      <c r="E17" s="309"/>
      <c r="F17" s="309"/>
      <c r="G17" s="13"/>
      <c r="H17" s="13"/>
      <c r="I17" s="13"/>
      <c r="J17" s="39"/>
    </row>
    <row r="18" spans="2:10" x14ac:dyDescent="0.25">
      <c r="B18" s="303" t="s">
        <v>1357</v>
      </c>
      <c r="C18" s="304"/>
      <c r="D18" s="310"/>
      <c r="E18" s="310"/>
      <c r="F18" s="310"/>
      <c r="G18" s="34"/>
      <c r="H18" s="13"/>
      <c r="I18" s="13"/>
      <c r="J18" s="39"/>
    </row>
    <row r="19" spans="2:10" x14ac:dyDescent="0.25">
      <c r="B19" s="38"/>
      <c r="C19" s="13"/>
      <c r="D19" s="13"/>
      <c r="E19" s="13"/>
      <c r="F19" s="13"/>
      <c r="G19" s="13"/>
      <c r="H19" s="13"/>
      <c r="I19" s="13"/>
      <c r="J19" s="39"/>
    </row>
    <row r="20" spans="2:10" x14ac:dyDescent="0.25">
      <c r="B20" s="38"/>
      <c r="C20" s="13"/>
      <c r="D20" s="13"/>
      <c r="E20" s="13"/>
      <c r="F20" s="13"/>
      <c r="G20" s="13"/>
      <c r="H20" s="13"/>
      <c r="I20" s="13"/>
      <c r="J20" s="39"/>
    </row>
    <row r="21" spans="2:10" x14ac:dyDescent="0.25">
      <c r="B21" s="303" t="s">
        <v>1358</v>
      </c>
      <c r="C21" s="304"/>
      <c r="D21" s="320">
        <f ca="1">NOW()</f>
        <v>45414.668700000002</v>
      </c>
      <c r="E21" s="320"/>
      <c r="F21" s="320"/>
      <c r="G21" s="13"/>
      <c r="H21" s="13"/>
      <c r="I21" s="13"/>
      <c r="J21" s="39"/>
    </row>
    <row r="22" spans="2:10" x14ac:dyDescent="0.25">
      <c r="B22" s="38"/>
      <c r="C22" s="13"/>
      <c r="D22" s="13"/>
      <c r="E22" s="13"/>
      <c r="F22" s="13"/>
      <c r="G22" s="13"/>
      <c r="H22" s="13"/>
      <c r="I22" s="13"/>
      <c r="J22" s="39"/>
    </row>
    <row r="23" spans="2:10" x14ac:dyDescent="0.25">
      <c r="B23" s="43"/>
      <c r="C23" s="44"/>
      <c r="D23" s="44"/>
      <c r="E23" s="44"/>
      <c r="F23" s="44"/>
      <c r="G23" s="44"/>
      <c r="H23" s="44"/>
      <c r="I23" s="44"/>
      <c r="J23" s="45"/>
    </row>
    <row r="24" spans="2:10" ht="8.25" customHeight="1" x14ac:dyDescent="0.25"/>
    <row r="25" spans="2:10" x14ac:dyDescent="0.25">
      <c r="B25" s="46"/>
      <c r="C25" s="47"/>
      <c r="D25" s="47"/>
      <c r="E25" s="47"/>
      <c r="F25" s="47"/>
      <c r="G25" s="47"/>
      <c r="H25" s="47"/>
      <c r="I25" s="47"/>
      <c r="J25" s="48"/>
    </row>
    <row r="26" spans="2:10" ht="27.75" customHeight="1" x14ac:dyDescent="0.25">
      <c r="B26" s="317" t="s">
        <v>1450</v>
      </c>
      <c r="C26" s="318"/>
      <c r="D26" s="318"/>
      <c r="E26" s="318"/>
      <c r="F26" s="318"/>
      <c r="G26" s="318"/>
      <c r="H26" s="318"/>
      <c r="I26" s="318"/>
      <c r="J26" s="319"/>
    </row>
    <row r="27" spans="2:10" ht="8.25" customHeight="1" x14ac:dyDescent="0.25">
      <c r="B27" s="55"/>
      <c r="C27" s="56"/>
      <c r="D27" s="56"/>
      <c r="E27" s="56"/>
      <c r="F27" s="56"/>
      <c r="G27" s="56"/>
      <c r="H27" s="56"/>
      <c r="I27" s="56"/>
      <c r="J27" s="57"/>
    </row>
    <row r="28" spans="2:10" ht="27.75" customHeight="1" x14ac:dyDescent="0.25">
      <c r="B28" s="317" t="s">
        <v>1381</v>
      </c>
      <c r="C28" s="318"/>
      <c r="D28" s="318"/>
      <c r="E28" s="318"/>
      <c r="F28" s="318"/>
      <c r="G28" s="318"/>
      <c r="H28" s="318"/>
      <c r="I28" s="318"/>
      <c r="J28" s="319"/>
    </row>
    <row r="29" spans="2:10" ht="8.25" customHeight="1" x14ac:dyDescent="0.25">
      <c r="B29" s="49"/>
      <c r="C29" s="50"/>
      <c r="D29" s="50"/>
      <c r="E29" s="50"/>
      <c r="F29" s="50"/>
      <c r="G29" s="50"/>
      <c r="H29" s="50"/>
      <c r="I29" s="50"/>
      <c r="J29" s="51"/>
    </row>
    <row r="30" spans="2:10" ht="27.75" customHeight="1" x14ac:dyDescent="0.25">
      <c r="B30" s="311" t="s">
        <v>1380</v>
      </c>
      <c r="C30" s="312"/>
      <c r="D30" s="312"/>
      <c r="E30" s="312"/>
      <c r="F30" s="312"/>
      <c r="G30" s="312"/>
      <c r="H30" s="312"/>
      <c r="I30" s="312"/>
      <c r="J30" s="313"/>
    </row>
    <row r="31" spans="2:10" x14ac:dyDescent="0.25">
      <c r="B31" s="49"/>
      <c r="C31" s="50"/>
      <c r="D31" s="50"/>
      <c r="E31" s="50"/>
      <c r="F31" s="50"/>
      <c r="G31" s="50"/>
      <c r="H31" s="50"/>
      <c r="I31" s="50"/>
      <c r="J31" s="51"/>
    </row>
    <row r="32" spans="2:10" x14ac:dyDescent="0.25">
      <c r="B32" s="314" t="s">
        <v>1389</v>
      </c>
      <c r="C32" s="315"/>
      <c r="D32" s="315"/>
      <c r="E32" s="315"/>
      <c r="F32" s="315"/>
      <c r="G32" s="315"/>
      <c r="H32" s="315"/>
      <c r="I32" s="315"/>
      <c r="J32" s="316"/>
    </row>
    <row r="33" spans="2:10" x14ac:dyDescent="0.25">
      <c r="B33" s="52"/>
      <c r="C33" s="53"/>
      <c r="D33" s="53"/>
      <c r="E33" s="53"/>
      <c r="F33" s="53"/>
      <c r="G33" s="53"/>
      <c r="H33" s="53"/>
      <c r="I33" s="53"/>
      <c r="J33" s="54"/>
    </row>
  </sheetData>
  <mergeCells count="18">
    <mergeCell ref="B30:J30"/>
    <mergeCell ref="B32:J32"/>
    <mergeCell ref="B28:J28"/>
    <mergeCell ref="B26:J26"/>
    <mergeCell ref="B18:C18"/>
    <mergeCell ref="B21:C21"/>
    <mergeCell ref="D21:F21"/>
    <mergeCell ref="D17:F18"/>
    <mergeCell ref="B11:J12"/>
    <mergeCell ref="B15:C15"/>
    <mergeCell ref="C10:J10"/>
    <mergeCell ref="B1:J1"/>
    <mergeCell ref="C3:J3"/>
    <mergeCell ref="C4:J4"/>
    <mergeCell ref="C6:J6"/>
    <mergeCell ref="C7:J7"/>
    <mergeCell ref="D14:G15"/>
    <mergeCell ref="C5:J5"/>
  </mergeCells>
  <hyperlinks>
    <hyperlink ref="B30:J30" r:id="rId1" display="Les documents mentionnés dans l’onglet documents à annexer doivent être envoyés à l’adresse PIB@mffp.gouv.qc.ca." xr:uid="{3F0185C4-C463-44FC-B88F-4490A06CF03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1&amp;Xer &amp;Xnovembre 2023
&amp;F
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E1230"/>
  <sheetViews>
    <sheetView topLeftCell="C1" zoomScale="80" zoomScaleNormal="80" workbookViewId="0">
      <selection activeCell="G33" sqref="G33"/>
    </sheetView>
  </sheetViews>
  <sheetFormatPr baseColWidth="10" defaultRowHeight="15" customHeight="1" x14ac:dyDescent="0.25"/>
  <cols>
    <col min="3" max="3" width="36.5703125" customWidth="1"/>
    <col min="5" max="5" width="24.140625" style="17" bestFit="1" customWidth="1"/>
    <col min="7" max="7" width="59.7109375" customWidth="1"/>
    <col min="11" max="11" width="44" customWidth="1"/>
    <col min="13" max="13" width="27.140625" customWidth="1"/>
    <col min="15" max="15" width="141.28515625" customWidth="1"/>
    <col min="17" max="17" width="63.28515625" customWidth="1"/>
  </cols>
  <sheetData>
    <row r="1" spans="1:31" ht="15" customHeight="1" x14ac:dyDescent="0.25">
      <c r="A1" s="6" t="s">
        <v>3</v>
      </c>
      <c r="B1" s="7"/>
      <c r="C1" s="6" t="s">
        <v>1244</v>
      </c>
      <c r="E1" s="6" t="s">
        <v>10</v>
      </c>
      <c r="G1" s="4" t="s">
        <v>1261</v>
      </c>
      <c r="H1" s="4" t="s">
        <v>1260</v>
      </c>
      <c r="J1" s="6" t="s">
        <v>1298</v>
      </c>
      <c r="K1" s="59"/>
      <c r="M1" s="6" t="s">
        <v>1299</v>
      </c>
      <c r="O1" s="6" t="s">
        <v>1300</v>
      </c>
      <c r="Q1" s="6" t="s">
        <v>1304</v>
      </c>
      <c r="S1" s="6" t="s">
        <v>1320</v>
      </c>
      <c r="U1" s="6" t="s">
        <v>1324</v>
      </c>
      <c r="W1" s="6" t="s">
        <v>1333</v>
      </c>
      <c r="Y1" s="6" t="s">
        <v>1339</v>
      </c>
      <c r="AA1" s="6" t="s">
        <v>1338</v>
      </c>
      <c r="AC1" s="6" t="s">
        <v>1345</v>
      </c>
      <c r="AE1" s="6" t="s">
        <v>1350</v>
      </c>
    </row>
    <row r="2" spans="1:31" ht="15" customHeight="1" x14ac:dyDescent="0.25">
      <c r="A2" t="s">
        <v>5</v>
      </c>
      <c r="C2" s="5" t="s">
        <v>15</v>
      </c>
      <c r="E2" s="15" t="s">
        <v>1246</v>
      </c>
      <c r="G2" s="110" t="s">
        <v>1267</v>
      </c>
      <c r="H2" s="110" t="s">
        <v>1266</v>
      </c>
      <c r="J2" s="110" t="s">
        <v>1262</v>
      </c>
      <c r="K2" s="111" t="s">
        <v>1263</v>
      </c>
      <c r="M2" t="s">
        <v>1369</v>
      </c>
      <c r="O2" t="s">
        <v>1301</v>
      </c>
      <c r="Q2" t="s">
        <v>1305</v>
      </c>
      <c r="S2" t="s">
        <v>1377</v>
      </c>
      <c r="U2" t="s">
        <v>1325</v>
      </c>
      <c r="W2" t="s">
        <v>1334</v>
      </c>
      <c r="Y2" t="s">
        <v>1340</v>
      </c>
      <c r="AA2" t="s">
        <v>1364</v>
      </c>
      <c r="AC2" t="s">
        <v>1348</v>
      </c>
      <c r="AE2" t="s">
        <v>1351</v>
      </c>
    </row>
    <row r="3" spans="1:31" ht="15" customHeight="1" x14ac:dyDescent="0.25">
      <c r="A3" t="s">
        <v>4</v>
      </c>
      <c r="C3" s="5" t="s">
        <v>16</v>
      </c>
      <c r="E3" s="15" t="s">
        <v>1247</v>
      </c>
      <c r="G3" s="110" t="s">
        <v>1271</v>
      </c>
      <c r="H3" s="110" t="s">
        <v>1270</v>
      </c>
      <c r="J3" s="110" t="s">
        <v>1264</v>
      </c>
      <c r="K3" s="111" t="s">
        <v>1265</v>
      </c>
      <c r="M3" t="s">
        <v>1370</v>
      </c>
      <c r="N3" s="2"/>
      <c r="O3" t="s">
        <v>1302</v>
      </c>
      <c r="Q3" t="s">
        <v>1306</v>
      </c>
      <c r="S3" t="s">
        <v>1378</v>
      </c>
      <c r="U3" t="s">
        <v>1326</v>
      </c>
      <c r="W3" t="s">
        <v>1335</v>
      </c>
      <c r="Y3" t="s">
        <v>1341</v>
      </c>
      <c r="AA3" t="s">
        <v>1343</v>
      </c>
      <c r="AC3" t="s">
        <v>1347</v>
      </c>
      <c r="AE3" t="s">
        <v>1352</v>
      </c>
    </row>
    <row r="4" spans="1:31" ht="15" customHeight="1" x14ac:dyDescent="0.25">
      <c r="C4" s="5" t="s">
        <v>17</v>
      </c>
      <c r="E4" s="15" t="s">
        <v>1248</v>
      </c>
      <c r="G4" s="110" t="s">
        <v>1263</v>
      </c>
      <c r="H4" s="110" t="s">
        <v>1262</v>
      </c>
      <c r="J4" s="110" t="s">
        <v>1266</v>
      </c>
      <c r="K4" s="111" t="s">
        <v>1267</v>
      </c>
      <c r="O4" t="s">
        <v>1303</v>
      </c>
      <c r="Q4" t="s">
        <v>1307</v>
      </c>
      <c r="S4" t="s">
        <v>1322</v>
      </c>
      <c r="U4" t="s">
        <v>1327</v>
      </c>
      <c r="W4" t="s">
        <v>1336</v>
      </c>
      <c r="Y4" t="s">
        <v>1342</v>
      </c>
      <c r="AA4" t="s">
        <v>1344</v>
      </c>
      <c r="AC4" t="s">
        <v>1346</v>
      </c>
      <c r="AE4" t="s">
        <v>1366</v>
      </c>
    </row>
    <row r="5" spans="1:31" ht="15" customHeight="1" x14ac:dyDescent="0.25">
      <c r="C5" s="5" t="s">
        <v>18</v>
      </c>
      <c r="E5" s="15" t="s">
        <v>1249</v>
      </c>
      <c r="G5" s="110" t="s">
        <v>1287</v>
      </c>
      <c r="H5" s="110" t="s">
        <v>1286</v>
      </c>
      <c r="J5" s="110" t="s">
        <v>1268</v>
      </c>
      <c r="K5" s="111" t="s">
        <v>1269</v>
      </c>
      <c r="Q5" t="s">
        <v>1308</v>
      </c>
      <c r="S5" t="s">
        <v>1379</v>
      </c>
      <c r="U5" t="s">
        <v>1328</v>
      </c>
      <c r="Y5" t="s">
        <v>1365</v>
      </c>
      <c r="AA5" t="s">
        <v>1363</v>
      </c>
    </row>
    <row r="6" spans="1:31" ht="15" customHeight="1" x14ac:dyDescent="0.25">
      <c r="C6" s="5" t="s">
        <v>19</v>
      </c>
      <c r="E6" s="15" t="s">
        <v>1250</v>
      </c>
      <c r="G6" s="110" t="s">
        <v>1297</v>
      </c>
      <c r="H6" s="110" t="s">
        <v>1296</v>
      </c>
      <c r="J6" s="110" t="s">
        <v>1270</v>
      </c>
      <c r="K6" s="111" t="s">
        <v>1271</v>
      </c>
      <c r="Q6" t="s">
        <v>1309</v>
      </c>
      <c r="S6" t="s">
        <v>1323</v>
      </c>
      <c r="U6" t="s">
        <v>1329</v>
      </c>
      <c r="AA6" s="27"/>
    </row>
    <row r="7" spans="1:31" ht="15" customHeight="1" x14ac:dyDescent="0.25">
      <c r="C7" s="5" t="s">
        <v>20</v>
      </c>
      <c r="E7" s="15" t="s">
        <v>1251</v>
      </c>
      <c r="G7" s="110" t="s">
        <v>1452</v>
      </c>
      <c r="H7" s="110" t="s">
        <v>1453</v>
      </c>
      <c r="J7" s="110" t="s">
        <v>1272</v>
      </c>
      <c r="K7" s="111" t="s">
        <v>1273</v>
      </c>
      <c r="Q7" t="s">
        <v>1310</v>
      </c>
      <c r="S7" t="s">
        <v>1321</v>
      </c>
      <c r="U7" t="s">
        <v>1330</v>
      </c>
      <c r="AA7" s="27"/>
    </row>
    <row r="8" spans="1:31" ht="15" customHeight="1" x14ac:dyDescent="0.25">
      <c r="C8" s="5" t="s">
        <v>21</v>
      </c>
      <c r="E8" s="15" t="s">
        <v>1252</v>
      </c>
      <c r="G8" s="110" t="s">
        <v>1454</v>
      </c>
      <c r="H8" s="110" t="s">
        <v>1455</v>
      </c>
      <c r="J8" s="110" t="s">
        <v>1274</v>
      </c>
      <c r="K8" s="111" t="s">
        <v>1275</v>
      </c>
      <c r="S8" t="s">
        <v>1366</v>
      </c>
      <c r="U8" t="s">
        <v>1331</v>
      </c>
    </row>
    <row r="9" spans="1:31" ht="15" customHeight="1" x14ac:dyDescent="0.25">
      <c r="C9" s="5" t="s">
        <v>22</v>
      </c>
      <c r="E9" s="15" t="s">
        <v>1253</v>
      </c>
      <c r="G9" s="110" t="s">
        <v>1456</v>
      </c>
      <c r="H9" s="110" t="s">
        <v>1457</v>
      </c>
      <c r="J9" s="110" t="s">
        <v>1276</v>
      </c>
      <c r="K9" s="111" t="s">
        <v>1277</v>
      </c>
      <c r="U9" t="s">
        <v>1332</v>
      </c>
    </row>
    <row r="10" spans="1:31" ht="15" customHeight="1" x14ac:dyDescent="0.25">
      <c r="C10" s="5" t="s">
        <v>23</v>
      </c>
      <c r="E10" s="16" t="s">
        <v>622</v>
      </c>
      <c r="G10" s="110" t="s">
        <v>1281</v>
      </c>
      <c r="H10" s="110" t="s">
        <v>1280</v>
      </c>
      <c r="J10" s="110" t="s">
        <v>1278</v>
      </c>
      <c r="K10" s="111" t="s">
        <v>1279</v>
      </c>
    </row>
    <row r="11" spans="1:31" ht="15" customHeight="1" x14ac:dyDescent="0.25">
      <c r="C11" s="5" t="s">
        <v>24</v>
      </c>
      <c r="E11" s="15" t="s">
        <v>1254</v>
      </c>
      <c r="G11" s="110" t="s">
        <v>1295</v>
      </c>
      <c r="H11" s="110" t="s">
        <v>1294</v>
      </c>
      <c r="J11" s="110" t="s">
        <v>1280</v>
      </c>
      <c r="K11" s="111" t="s">
        <v>1281</v>
      </c>
    </row>
    <row r="12" spans="1:31" ht="15" customHeight="1" x14ac:dyDescent="0.25">
      <c r="C12" s="5" t="s">
        <v>25</v>
      </c>
      <c r="E12" s="15" t="s">
        <v>1255</v>
      </c>
      <c r="G12" s="110" t="s">
        <v>1289</v>
      </c>
      <c r="H12" s="110" t="s">
        <v>1288</v>
      </c>
      <c r="J12" s="110" t="s">
        <v>1282</v>
      </c>
      <c r="K12" s="111" t="s">
        <v>1283</v>
      </c>
    </row>
    <row r="13" spans="1:31" ht="15" customHeight="1" x14ac:dyDescent="0.25">
      <c r="C13" s="5" t="s">
        <v>26</v>
      </c>
      <c r="E13" s="15" t="s">
        <v>1256</v>
      </c>
      <c r="G13" s="110" t="s">
        <v>1265</v>
      </c>
      <c r="H13" s="110" t="s">
        <v>1264</v>
      </c>
      <c r="J13" s="110" t="s">
        <v>1284</v>
      </c>
      <c r="K13" s="111" t="s">
        <v>1285</v>
      </c>
    </row>
    <row r="14" spans="1:31" ht="15" customHeight="1" x14ac:dyDescent="0.25">
      <c r="C14" s="5" t="s">
        <v>27</v>
      </c>
      <c r="E14" s="15" t="s">
        <v>1257</v>
      </c>
      <c r="G14" s="110" t="s">
        <v>1293</v>
      </c>
      <c r="H14" s="110" t="s">
        <v>1292</v>
      </c>
      <c r="J14" s="110" t="s">
        <v>1286</v>
      </c>
      <c r="K14" s="111" t="s">
        <v>1287</v>
      </c>
    </row>
    <row r="15" spans="1:31" ht="15" customHeight="1" x14ac:dyDescent="0.25">
      <c r="C15" s="5" t="s">
        <v>28</v>
      </c>
      <c r="G15" s="110" t="s">
        <v>1269</v>
      </c>
      <c r="H15" s="110" t="s">
        <v>1268</v>
      </c>
      <c r="I15" s="5"/>
      <c r="J15" s="110" t="s">
        <v>1288</v>
      </c>
      <c r="K15" s="111" t="s">
        <v>1289</v>
      </c>
    </row>
    <row r="16" spans="1:31" ht="15" customHeight="1" x14ac:dyDescent="0.25">
      <c r="C16" s="5" t="s">
        <v>29</v>
      </c>
      <c r="G16" s="110" t="s">
        <v>1273</v>
      </c>
      <c r="H16" s="110" t="s">
        <v>1272</v>
      </c>
      <c r="I16" s="5"/>
      <c r="J16" s="110" t="s">
        <v>1290</v>
      </c>
      <c r="K16" s="111" t="s">
        <v>1291</v>
      </c>
    </row>
    <row r="17" spans="3:11" ht="15" customHeight="1" x14ac:dyDescent="0.25">
      <c r="C17" s="5" t="s">
        <v>30</v>
      </c>
      <c r="G17" s="110" t="s">
        <v>1291</v>
      </c>
      <c r="H17" s="110" t="s">
        <v>1290</v>
      </c>
      <c r="I17" s="5"/>
      <c r="J17" s="110" t="s">
        <v>1292</v>
      </c>
      <c r="K17" s="111" t="s">
        <v>1293</v>
      </c>
    </row>
    <row r="18" spans="3:11" ht="15" customHeight="1" x14ac:dyDescent="0.25">
      <c r="C18" s="5" t="s">
        <v>31</v>
      </c>
      <c r="G18" s="110" t="s">
        <v>1275</v>
      </c>
      <c r="H18" s="110" t="s">
        <v>1274</v>
      </c>
      <c r="I18" s="5"/>
      <c r="J18" s="110" t="s">
        <v>1294</v>
      </c>
      <c r="K18" s="111" t="s">
        <v>1295</v>
      </c>
    </row>
    <row r="19" spans="3:11" ht="15" customHeight="1" x14ac:dyDescent="0.25">
      <c r="C19" s="5" t="s">
        <v>32</v>
      </c>
      <c r="G19" s="110" t="s">
        <v>1285</v>
      </c>
      <c r="H19" s="110" t="s">
        <v>1284</v>
      </c>
      <c r="I19" s="5"/>
      <c r="J19" s="110" t="s">
        <v>1453</v>
      </c>
      <c r="K19" s="111" t="s">
        <v>1452</v>
      </c>
    </row>
    <row r="20" spans="3:11" ht="15" customHeight="1" x14ac:dyDescent="0.25">
      <c r="C20" s="5" t="s">
        <v>33</v>
      </c>
      <c r="G20" s="110" t="s">
        <v>1283</v>
      </c>
      <c r="H20" s="110" t="s">
        <v>1282</v>
      </c>
      <c r="J20" s="110" t="s">
        <v>1455</v>
      </c>
      <c r="K20" s="111" t="s">
        <v>1454</v>
      </c>
    </row>
    <row r="21" spans="3:11" ht="15" customHeight="1" x14ac:dyDescent="0.25">
      <c r="C21" s="5" t="s">
        <v>34</v>
      </c>
      <c r="G21" s="110" t="s">
        <v>1277</v>
      </c>
      <c r="H21" s="110" t="s">
        <v>1276</v>
      </c>
      <c r="J21" s="110" t="s">
        <v>1457</v>
      </c>
      <c r="K21" s="111" t="s">
        <v>1456</v>
      </c>
    </row>
    <row r="22" spans="3:11" ht="15" customHeight="1" x14ac:dyDescent="0.25">
      <c r="C22" s="5" t="s">
        <v>35</v>
      </c>
      <c r="G22" s="110" t="s">
        <v>1279</v>
      </c>
      <c r="H22" s="110" t="s">
        <v>1278</v>
      </c>
      <c r="J22" s="110" t="s">
        <v>1296</v>
      </c>
      <c r="K22" s="111" t="s">
        <v>1297</v>
      </c>
    </row>
    <row r="23" spans="3:11" ht="15" customHeight="1" x14ac:dyDescent="0.25">
      <c r="C23" s="5" t="s">
        <v>36</v>
      </c>
    </row>
    <row r="24" spans="3:11" ht="15" customHeight="1" x14ac:dyDescent="0.25">
      <c r="C24" s="5" t="s">
        <v>37</v>
      </c>
    </row>
    <row r="25" spans="3:11" ht="15" customHeight="1" x14ac:dyDescent="0.25">
      <c r="C25" s="5" t="s">
        <v>38</v>
      </c>
    </row>
    <row r="26" spans="3:11" ht="15" customHeight="1" x14ac:dyDescent="0.25">
      <c r="C26" s="5" t="s">
        <v>39</v>
      </c>
    </row>
    <row r="27" spans="3:11" ht="15" customHeight="1" x14ac:dyDescent="0.25">
      <c r="C27" s="5" t="s">
        <v>40</v>
      </c>
    </row>
    <row r="28" spans="3:11" ht="15" customHeight="1" x14ac:dyDescent="0.25">
      <c r="C28" s="5" t="s">
        <v>41</v>
      </c>
    </row>
    <row r="29" spans="3:11" ht="15" customHeight="1" x14ac:dyDescent="0.25">
      <c r="C29" s="5" t="s">
        <v>42</v>
      </c>
    </row>
    <row r="30" spans="3:11" ht="15" customHeight="1" x14ac:dyDescent="0.25">
      <c r="C30" s="5" t="s">
        <v>43</v>
      </c>
    </row>
    <row r="31" spans="3:11" ht="15" customHeight="1" x14ac:dyDescent="0.25">
      <c r="C31" s="5" t="s">
        <v>44</v>
      </c>
    </row>
    <row r="32" spans="3:11" ht="15" customHeight="1" x14ac:dyDescent="0.25">
      <c r="C32" s="5" t="s">
        <v>45</v>
      </c>
    </row>
    <row r="33" spans="3:3" ht="15" customHeight="1" x14ac:dyDescent="0.25">
      <c r="C33" s="5" t="s">
        <v>46</v>
      </c>
    </row>
    <row r="34" spans="3:3" ht="15" customHeight="1" x14ac:dyDescent="0.25">
      <c r="C34" s="5" t="s">
        <v>47</v>
      </c>
    </row>
    <row r="35" spans="3:3" ht="15" customHeight="1" x14ac:dyDescent="0.25">
      <c r="C35" s="5" t="s">
        <v>48</v>
      </c>
    </row>
    <row r="36" spans="3:3" ht="15" customHeight="1" x14ac:dyDescent="0.25">
      <c r="C36" s="5" t="s">
        <v>49</v>
      </c>
    </row>
    <row r="37" spans="3:3" ht="15" customHeight="1" x14ac:dyDescent="0.25">
      <c r="C37" s="5" t="s">
        <v>50</v>
      </c>
    </row>
    <row r="38" spans="3:3" ht="15" customHeight="1" x14ac:dyDescent="0.25">
      <c r="C38" s="5" t="s">
        <v>51</v>
      </c>
    </row>
    <row r="39" spans="3:3" ht="15" customHeight="1" x14ac:dyDescent="0.25">
      <c r="C39" s="5" t="s">
        <v>52</v>
      </c>
    </row>
    <row r="40" spans="3:3" ht="15" customHeight="1" x14ac:dyDescent="0.25">
      <c r="C40" s="5" t="s">
        <v>53</v>
      </c>
    </row>
    <row r="41" spans="3:3" ht="15" customHeight="1" x14ac:dyDescent="0.25">
      <c r="C41" s="5" t="s">
        <v>54</v>
      </c>
    </row>
    <row r="42" spans="3:3" ht="15" customHeight="1" x14ac:dyDescent="0.25">
      <c r="C42" s="5" t="s">
        <v>55</v>
      </c>
    </row>
    <row r="43" spans="3:3" ht="15" customHeight="1" x14ac:dyDescent="0.25">
      <c r="C43" s="5" t="s">
        <v>56</v>
      </c>
    </row>
    <row r="44" spans="3:3" ht="15" customHeight="1" x14ac:dyDescent="0.25">
      <c r="C44" s="5" t="s">
        <v>57</v>
      </c>
    </row>
    <row r="45" spans="3:3" ht="15" customHeight="1" x14ac:dyDescent="0.25">
      <c r="C45" s="5" t="s">
        <v>58</v>
      </c>
    </row>
    <row r="46" spans="3:3" ht="15" customHeight="1" x14ac:dyDescent="0.25">
      <c r="C46" s="5" t="s">
        <v>59</v>
      </c>
    </row>
    <row r="47" spans="3:3" ht="15" customHeight="1" x14ac:dyDescent="0.25">
      <c r="C47" s="5" t="s">
        <v>60</v>
      </c>
    </row>
    <row r="48" spans="3:3" ht="15" customHeight="1" x14ac:dyDescent="0.25">
      <c r="C48" s="5" t="s">
        <v>61</v>
      </c>
    </row>
    <row r="49" spans="3:3" ht="15" customHeight="1" x14ac:dyDescent="0.25">
      <c r="C49" s="5" t="s">
        <v>62</v>
      </c>
    </row>
    <row r="50" spans="3:3" ht="15" customHeight="1" x14ac:dyDescent="0.25">
      <c r="C50" s="5" t="s">
        <v>63</v>
      </c>
    </row>
    <row r="51" spans="3:3" ht="15" customHeight="1" x14ac:dyDescent="0.25">
      <c r="C51" s="5" t="s">
        <v>64</v>
      </c>
    </row>
    <row r="52" spans="3:3" ht="15" customHeight="1" x14ac:dyDescent="0.25">
      <c r="C52" s="5" t="s">
        <v>65</v>
      </c>
    </row>
    <row r="53" spans="3:3" ht="15" customHeight="1" x14ac:dyDescent="0.25">
      <c r="C53" s="5" t="s">
        <v>66</v>
      </c>
    </row>
    <row r="54" spans="3:3" ht="15" customHeight="1" x14ac:dyDescent="0.25">
      <c r="C54" s="5" t="s">
        <v>67</v>
      </c>
    </row>
    <row r="55" spans="3:3" ht="15" customHeight="1" x14ac:dyDescent="0.25">
      <c r="C55" s="5" t="s">
        <v>68</v>
      </c>
    </row>
    <row r="56" spans="3:3" ht="15" customHeight="1" x14ac:dyDescent="0.25">
      <c r="C56" s="5" t="s">
        <v>69</v>
      </c>
    </row>
    <row r="57" spans="3:3" ht="15" customHeight="1" x14ac:dyDescent="0.25">
      <c r="C57" s="5" t="s">
        <v>70</v>
      </c>
    </row>
    <row r="58" spans="3:3" ht="15" customHeight="1" x14ac:dyDescent="0.25">
      <c r="C58" s="5" t="s">
        <v>71</v>
      </c>
    </row>
    <row r="59" spans="3:3" ht="15" customHeight="1" x14ac:dyDescent="0.25">
      <c r="C59" s="5" t="s">
        <v>72</v>
      </c>
    </row>
    <row r="60" spans="3:3" ht="15" customHeight="1" x14ac:dyDescent="0.25">
      <c r="C60" s="5" t="s">
        <v>73</v>
      </c>
    </row>
    <row r="61" spans="3:3" ht="15" customHeight="1" x14ac:dyDescent="0.25">
      <c r="C61" s="5" t="s">
        <v>74</v>
      </c>
    </row>
    <row r="62" spans="3:3" ht="15" customHeight="1" x14ac:dyDescent="0.25">
      <c r="C62" s="5" t="s">
        <v>75</v>
      </c>
    </row>
    <row r="63" spans="3:3" ht="15" customHeight="1" x14ac:dyDescent="0.25">
      <c r="C63" s="5" t="s">
        <v>76</v>
      </c>
    </row>
    <row r="64" spans="3:3" ht="15" customHeight="1" x14ac:dyDescent="0.25">
      <c r="C64" s="5" t="s">
        <v>77</v>
      </c>
    </row>
    <row r="65" spans="3:3" ht="15" customHeight="1" x14ac:dyDescent="0.25">
      <c r="C65" s="5" t="s">
        <v>78</v>
      </c>
    </row>
    <row r="66" spans="3:3" ht="15" customHeight="1" x14ac:dyDescent="0.25">
      <c r="C66" s="5" t="s">
        <v>79</v>
      </c>
    </row>
    <row r="67" spans="3:3" ht="15" customHeight="1" x14ac:dyDescent="0.25">
      <c r="C67" s="5" t="s">
        <v>80</v>
      </c>
    </row>
    <row r="68" spans="3:3" ht="15" customHeight="1" x14ac:dyDescent="0.25">
      <c r="C68" s="5" t="s">
        <v>81</v>
      </c>
    </row>
    <row r="69" spans="3:3" ht="15" customHeight="1" x14ac:dyDescent="0.25">
      <c r="C69" s="5" t="s">
        <v>82</v>
      </c>
    </row>
    <row r="70" spans="3:3" ht="15" customHeight="1" x14ac:dyDescent="0.25">
      <c r="C70" s="5" t="s">
        <v>83</v>
      </c>
    </row>
    <row r="71" spans="3:3" ht="15" customHeight="1" x14ac:dyDescent="0.25">
      <c r="C71" s="5" t="s">
        <v>84</v>
      </c>
    </row>
    <row r="72" spans="3:3" ht="15" customHeight="1" x14ac:dyDescent="0.25">
      <c r="C72" s="5" t="s">
        <v>85</v>
      </c>
    </row>
    <row r="73" spans="3:3" ht="15" customHeight="1" x14ac:dyDescent="0.25">
      <c r="C73" s="5" t="s">
        <v>86</v>
      </c>
    </row>
    <row r="74" spans="3:3" ht="15" customHeight="1" x14ac:dyDescent="0.25">
      <c r="C74" s="5" t="s">
        <v>87</v>
      </c>
    </row>
    <row r="75" spans="3:3" ht="15" customHeight="1" x14ac:dyDescent="0.25">
      <c r="C75" s="5" t="s">
        <v>88</v>
      </c>
    </row>
    <row r="76" spans="3:3" ht="15" customHeight="1" x14ac:dyDescent="0.25">
      <c r="C76" s="5" t="s">
        <v>89</v>
      </c>
    </row>
    <row r="77" spans="3:3" ht="15" customHeight="1" x14ac:dyDescent="0.25">
      <c r="C77" s="5" t="s">
        <v>90</v>
      </c>
    </row>
    <row r="78" spans="3:3" ht="15" customHeight="1" x14ac:dyDescent="0.25">
      <c r="C78" s="5" t="s">
        <v>91</v>
      </c>
    </row>
    <row r="79" spans="3:3" ht="15" customHeight="1" x14ac:dyDescent="0.25">
      <c r="C79" s="5" t="s">
        <v>92</v>
      </c>
    </row>
    <row r="80" spans="3:3" ht="15" customHeight="1" x14ac:dyDescent="0.25">
      <c r="C80" s="5" t="s">
        <v>93</v>
      </c>
    </row>
    <row r="81" spans="3:3" ht="15" customHeight="1" x14ac:dyDescent="0.25">
      <c r="C81" s="5" t="s">
        <v>94</v>
      </c>
    </row>
    <row r="82" spans="3:3" ht="15" customHeight="1" x14ac:dyDescent="0.25">
      <c r="C82" s="5" t="s">
        <v>95</v>
      </c>
    </row>
    <row r="83" spans="3:3" ht="15" customHeight="1" x14ac:dyDescent="0.25">
      <c r="C83" s="5" t="s">
        <v>96</v>
      </c>
    </row>
    <row r="84" spans="3:3" ht="15" customHeight="1" x14ac:dyDescent="0.25">
      <c r="C84" s="5" t="s">
        <v>97</v>
      </c>
    </row>
    <row r="85" spans="3:3" ht="15" customHeight="1" x14ac:dyDescent="0.25">
      <c r="C85" s="5" t="s">
        <v>98</v>
      </c>
    </row>
    <row r="86" spans="3:3" ht="15" customHeight="1" x14ac:dyDescent="0.25">
      <c r="C86" s="5" t="s">
        <v>99</v>
      </c>
    </row>
    <row r="87" spans="3:3" ht="15" customHeight="1" x14ac:dyDescent="0.25">
      <c r="C87" s="5" t="s">
        <v>100</v>
      </c>
    </row>
    <row r="88" spans="3:3" ht="15" customHeight="1" x14ac:dyDescent="0.25">
      <c r="C88" s="5" t="s">
        <v>101</v>
      </c>
    </row>
    <row r="89" spans="3:3" ht="15" customHeight="1" x14ac:dyDescent="0.25">
      <c r="C89" s="5" t="s">
        <v>102</v>
      </c>
    </row>
    <row r="90" spans="3:3" ht="15" customHeight="1" x14ac:dyDescent="0.25">
      <c r="C90" s="5" t="s">
        <v>103</v>
      </c>
    </row>
    <row r="91" spans="3:3" ht="15" customHeight="1" x14ac:dyDescent="0.25">
      <c r="C91" s="5" t="s">
        <v>104</v>
      </c>
    </row>
    <row r="92" spans="3:3" ht="15" customHeight="1" x14ac:dyDescent="0.25">
      <c r="C92" s="5" t="s">
        <v>105</v>
      </c>
    </row>
    <row r="93" spans="3:3" ht="15" customHeight="1" x14ac:dyDescent="0.25">
      <c r="C93" s="5" t="s">
        <v>106</v>
      </c>
    </row>
    <row r="94" spans="3:3" ht="15" customHeight="1" x14ac:dyDescent="0.25">
      <c r="C94" s="5" t="s">
        <v>107</v>
      </c>
    </row>
    <row r="95" spans="3:3" ht="15" customHeight="1" x14ac:dyDescent="0.25">
      <c r="C95" s="5" t="s">
        <v>108</v>
      </c>
    </row>
    <row r="96" spans="3:3" ht="15" customHeight="1" x14ac:dyDescent="0.25">
      <c r="C96" s="5" t="s">
        <v>109</v>
      </c>
    </row>
    <row r="97" spans="3:3" ht="15" customHeight="1" x14ac:dyDescent="0.25">
      <c r="C97" s="5" t="s">
        <v>110</v>
      </c>
    </row>
    <row r="98" spans="3:3" ht="15" customHeight="1" x14ac:dyDescent="0.25">
      <c r="C98" s="5" t="s">
        <v>111</v>
      </c>
    </row>
    <row r="99" spans="3:3" ht="15" customHeight="1" x14ac:dyDescent="0.25">
      <c r="C99" s="5" t="s">
        <v>112</v>
      </c>
    </row>
    <row r="100" spans="3:3" ht="15" customHeight="1" x14ac:dyDescent="0.25">
      <c r="C100" s="5" t="s">
        <v>113</v>
      </c>
    </row>
    <row r="101" spans="3:3" ht="15" customHeight="1" x14ac:dyDescent="0.25">
      <c r="C101" s="5" t="s">
        <v>114</v>
      </c>
    </row>
    <row r="102" spans="3:3" ht="15" customHeight="1" x14ac:dyDescent="0.25">
      <c r="C102" s="5" t="s">
        <v>115</v>
      </c>
    </row>
    <row r="103" spans="3:3" ht="15" customHeight="1" x14ac:dyDescent="0.25">
      <c r="C103" s="5" t="s">
        <v>116</v>
      </c>
    </row>
    <row r="104" spans="3:3" ht="15" customHeight="1" x14ac:dyDescent="0.25">
      <c r="C104" s="5" t="s">
        <v>117</v>
      </c>
    </row>
    <row r="105" spans="3:3" ht="15" customHeight="1" x14ac:dyDescent="0.25">
      <c r="C105" s="5" t="s">
        <v>118</v>
      </c>
    </row>
    <row r="106" spans="3:3" ht="15" customHeight="1" x14ac:dyDescent="0.25">
      <c r="C106" s="5" t="s">
        <v>119</v>
      </c>
    </row>
    <row r="107" spans="3:3" ht="15" customHeight="1" x14ac:dyDescent="0.25">
      <c r="C107" s="5" t="s">
        <v>120</v>
      </c>
    </row>
    <row r="108" spans="3:3" ht="15" customHeight="1" x14ac:dyDescent="0.25">
      <c r="C108" s="5" t="s">
        <v>121</v>
      </c>
    </row>
    <row r="109" spans="3:3" ht="15" customHeight="1" x14ac:dyDescent="0.25">
      <c r="C109" s="5" t="s">
        <v>122</v>
      </c>
    </row>
    <row r="110" spans="3:3" ht="15" customHeight="1" x14ac:dyDescent="0.25">
      <c r="C110" s="5" t="s">
        <v>123</v>
      </c>
    </row>
    <row r="111" spans="3:3" ht="15" customHeight="1" x14ac:dyDescent="0.25">
      <c r="C111" s="5" t="s">
        <v>124</v>
      </c>
    </row>
    <row r="112" spans="3:3" ht="15" customHeight="1" x14ac:dyDescent="0.25">
      <c r="C112" s="5" t="s">
        <v>125</v>
      </c>
    </row>
    <row r="113" spans="3:3" ht="15" customHeight="1" x14ac:dyDescent="0.25">
      <c r="C113" s="5" t="s">
        <v>126</v>
      </c>
    </row>
    <row r="114" spans="3:3" ht="15" customHeight="1" x14ac:dyDescent="0.25">
      <c r="C114" s="5" t="s">
        <v>127</v>
      </c>
    </row>
    <row r="115" spans="3:3" ht="15" customHeight="1" x14ac:dyDescent="0.25">
      <c r="C115" s="5" t="s">
        <v>128</v>
      </c>
    </row>
    <row r="116" spans="3:3" ht="15" customHeight="1" x14ac:dyDescent="0.25">
      <c r="C116" s="5" t="s">
        <v>129</v>
      </c>
    </row>
    <row r="117" spans="3:3" ht="15" customHeight="1" x14ac:dyDescent="0.25">
      <c r="C117" s="5" t="s">
        <v>130</v>
      </c>
    </row>
    <row r="118" spans="3:3" ht="15" customHeight="1" x14ac:dyDescent="0.25">
      <c r="C118" s="5" t="s">
        <v>131</v>
      </c>
    </row>
    <row r="119" spans="3:3" ht="15" customHeight="1" x14ac:dyDescent="0.25">
      <c r="C119" s="5" t="s">
        <v>132</v>
      </c>
    </row>
    <row r="120" spans="3:3" ht="15" customHeight="1" x14ac:dyDescent="0.25">
      <c r="C120" s="5" t="s">
        <v>133</v>
      </c>
    </row>
    <row r="121" spans="3:3" ht="15" customHeight="1" x14ac:dyDescent="0.25">
      <c r="C121" s="5" t="s">
        <v>134</v>
      </c>
    </row>
    <row r="122" spans="3:3" ht="15" customHeight="1" x14ac:dyDescent="0.25">
      <c r="C122" s="5" t="s">
        <v>135</v>
      </c>
    </row>
    <row r="123" spans="3:3" ht="15" customHeight="1" x14ac:dyDescent="0.25">
      <c r="C123" s="5" t="s">
        <v>136</v>
      </c>
    </row>
    <row r="124" spans="3:3" ht="15" customHeight="1" x14ac:dyDescent="0.25">
      <c r="C124" s="5" t="s">
        <v>137</v>
      </c>
    </row>
    <row r="125" spans="3:3" ht="15" customHeight="1" x14ac:dyDescent="0.25">
      <c r="C125" s="5" t="s">
        <v>138</v>
      </c>
    </row>
    <row r="126" spans="3:3" ht="15" customHeight="1" x14ac:dyDescent="0.25">
      <c r="C126" s="5" t="s">
        <v>139</v>
      </c>
    </row>
    <row r="127" spans="3:3" ht="15" customHeight="1" x14ac:dyDescent="0.25">
      <c r="C127" s="5" t="s">
        <v>140</v>
      </c>
    </row>
    <row r="128" spans="3:3" ht="15" customHeight="1" x14ac:dyDescent="0.25">
      <c r="C128" s="5" t="s">
        <v>141</v>
      </c>
    </row>
    <row r="129" spans="3:3" ht="15" customHeight="1" x14ac:dyDescent="0.25">
      <c r="C129" s="5" t="s">
        <v>142</v>
      </c>
    </row>
    <row r="130" spans="3:3" ht="15" customHeight="1" x14ac:dyDescent="0.25">
      <c r="C130" s="5" t="s">
        <v>143</v>
      </c>
    </row>
    <row r="131" spans="3:3" ht="15" customHeight="1" x14ac:dyDescent="0.25">
      <c r="C131" s="5" t="s">
        <v>144</v>
      </c>
    </row>
    <row r="132" spans="3:3" ht="15" customHeight="1" x14ac:dyDescent="0.25">
      <c r="C132" s="5" t="s">
        <v>145</v>
      </c>
    </row>
    <row r="133" spans="3:3" ht="15" customHeight="1" x14ac:dyDescent="0.25">
      <c r="C133" s="5" t="s">
        <v>146</v>
      </c>
    </row>
    <row r="134" spans="3:3" ht="15" customHeight="1" x14ac:dyDescent="0.25">
      <c r="C134" s="5" t="s">
        <v>147</v>
      </c>
    </row>
    <row r="135" spans="3:3" ht="15" customHeight="1" x14ac:dyDescent="0.25">
      <c r="C135" s="5" t="s">
        <v>148</v>
      </c>
    </row>
    <row r="136" spans="3:3" ht="15" customHeight="1" x14ac:dyDescent="0.25">
      <c r="C136" s="5" t="s">
        <v>149</v>
      </c>
    </row>
    <row r="137" spans="3:3" ht="15" customHeight="1" x14ac:dyDescent="0.25">
      <c r="C137" s="5" t="s">
        <v>150</v>
      </c>
    </row>
    <row r="138" spans="3:3" ht="15" customHeight="1" x14ac:dyDescent="0.25">
      <c r="C138" s="5" t="s">
        <v>151</v>
      </c>
    </row>
    <row r="139" spans="3:3" ht="15" customHeight="1" x14ac:dyDescent="0.25">
      <c r="C139" s="5" t="s">
        <v>152</v>
      </c>
    </row>
    <row r="140" spans="3:3" ht="15" customHeight="1" x14ac:dyDescent="0.25">
      <c r="C140" s="5" t="s">
        <v>153</v>
      </c>
    </row>
    <row r="141" spans="3:3" ht="15" customHeight="1" x14ac:dyDescent="0.25">
      <c r="C141" s="5" t="s">
        <v>154</v>
      </c>
    </row>
    <row r="142" spans="3:3" ht="15" customHeight="1" x14ac:dyDescent="0.25">
      <c r="C142" s="5" t="s">
        <v>155</v>
      </c>
    </row>
    <row r="143" spans="3:3" ht="15" customHeight="1" x14ac:dyDescent="0.25">
      <c r="C143" s="5" t="s">
        <v>156</v>
      </c>
    </row>
    <row r="144" spans="3:3" ht="15" customHeight="1" x14ac:dyDescent="0.25">
      <c r="C144" s="5" t="s">
        <v>157</v>
      </c>
    </row>
    <row r="145" spans="3:3" ht="15" customHeight="1" x14ac:dyDescent="0.25">
      <c r="C145" s="5" t="s">
        <v>158</v>
      </c>
    </row>
    <row r="146" spans="3:3" ht="15" customHeight="1" x14ac:dyDescent="0.25">
      <c r="C146" s="5" t="s">
        <v>159</v>
      </c>
    </row>
    <row r="147" spans="3:3" ht="15" customHeight="1" x14ac:dyDescent="0.25">
      <c r="C147" s="5" t="s">
        <v>160</v>
      </c>
    </row>
    <row r="148" spans="3:3" ht="15" customHeight="1" x14ac:dyDescent="0.25">
      <c r="C148" s="5" t="s">
        <v>161</v>
      </c>
    </row>
    <row r="149" spans="3:3" ht="15" customHeight="1" x14ac:dyDescent="0.25">
      <c r="C149" s="5" t="s">
        <v>162</v>
      </c>
    </row>
    <row r="150" spans="3:3" ht="15" customHeight="1" x14ac:dyDescent="0.25">
      <c r="C150" s="5" t="s">
        <v>163</v>
      </c>
    </row>
    <row r="151" spans="3:3" ht="15" customHeight="1" x14ac:dyDescent="0.25">
      <c r="C151" s="5" t="s">
        <v>164</v>
      </c>
    </row>
    <row r="152" spans="3:3" ht="15" customHeight="1" x14ac:dyDescent="0.25">
      <c r="C152" s="5" t="s">
        <v>165</v>
      </c>
    </row>
    <row r="153" spans="3:3" ht="15" customHeight="1" x14ac:dyDescent="0.25">
      <c r="C153" s="5" t="s">
        <v>166</v>
      </c>
    </row>
    <row r="154" spans="3:3" ht="15" customHeight="1" x14ac:dyDescent="0.25">
      <c r="C154" s="5" t="s">
        <v>167</v>
      </c>
    </row>
    <row r="155" spans="3:3" ht="15" customHeight="1" x14ac:dyDescent="0.25">
      <c r="C155" s="5" t="s">
        <v>168</v>
      </c>
    </row>
    <row r="156" spans="3:3" ht="15" customHeight="1" x14ac:dyDescent="0.25">
      <c r="C156" s="5" t="s">
        <v>169</v>
      </c>
    </row>
    <row r="157" spans="3:3" ht="15" customHeight="1" x14ac:dyDescent="0.25">
      <c r="C157" s="5" t="s">
        <v>170</v>
      </c>
    </row>
    <row r="158" spans="3:3" ht="15" customHeight="1" x14ac:dyDescent="0.25">
      <c r="C158" s="5" t="s">
        <v>171</v>
      </c>
    </row>
    <row r="159" spans="3:3" ht="15" customHeight="1" x14ac:dyDescent="0.25">
      <c r="C159" s="5" t="s">
        <v>172</v>
      </c>
    </row>
    <row r="160" spans="3:3" ht="15" customHeight="1" x14ac:dyDescent="0.25">
      <c r="C160" s="5" t="s">
        <v>173</v>
      </c>
    </row>
    <row r="161" spans="3:3" ht="15" customHeight="1" x14ac:dyDescent="0.25">
      <c r="C161" s="5" t="s">
        <v>174</v>
      </c>
    </row>
    <row r="162" spans="3:3" ht="15" customHeight="1" x14ac:dyDescent="0.25">
      <c r="C162" s="5" t="s">
        <v>175</v>
      </c>
    </row>
    <row r="163" spans="3:3" ht="15" customHeight="1" x14ac:dyDescent="0.25">
      <c r="C163" s="5" t="s">
        <v>176</v>
      </c>
    </row>
    <row r="164" spans="3:3" ht="15" customHeight="1" x14ac:dyDescent="0.25">
      <c r="C164" s="5" t="s">
        <v>177</v>
      </c>
    </row>
    <row r="165" spans="3:3" ht="15" customHeight="1" x14ac:dyDescent="0.25">
      <c r="C165" s="5" t="s">
        <v>178</v>
      </c>
    </row>
    <row r="166" spans="3:3" ht="15" customHeight="1" x14ac:dyDescent="0.25">
      <c r="C166" s="5" t="s">
        <v>179</v>
      </c>
    </row>
    <row r="167" spans="3:3" ht="15" customHeight="1" x14ac:dyDescent="0.25">
      <c r="C167" s="5" t="s">
        <v>180</v>
      </c>
    </row>
    <row r="168" spans="3:3" ht="15" customHeight="1" x14ac:dyDescent="0.25">
      <c r="C168" s="5" t="s">
        <v>181</v>
      </c>
    </row>
    <row r="169" spans="3:3" ht="15" customHeight="1" x14ac:dyDescent="0.25">
      <c r="C169" s="5" t="s">
        <v>182</v>
      </c>
    </row>
    <row r="170" spans="3:3" ht="15" customHeight="1" x14ac:dyDescent="0.25">
      <c r="C170" s="5" t="s">
        <v>183</v>
      </c>
    </row>
    <row r="171" spans="3:3" ht="15" customHeight="1" x14ac:dyDescent="0.25">
      <c r="C171" s="5" t="s">
        <v>184</v>
      </c>
    </row>
    <row r="172" spans="3:3" ht="15" customHeight="1" x14ac:dyDescent="0.25">
      <c r="C172" s="5" t="s">
        <v>185</v>
      </c>
    </row>
    <row r="173" spans="3:3" ht="15" customHeight="1" x14ac:dyDescent="0.25">
      <c r="C173" s="5" t="s">
        <v>186</v>
      </c>
    </row>
    <row r="174" spans="3:3" ht="15" customHeight="1" x14ac:dyDescent="0.25">
      <c r="C174" s="5" t="s">
        <v>187</v>
      </c>
    </row>
    <row r="175" spans="3:3" ht="15" customHeight="1" x14ac:dyDescent="0.25">
      <c r="C175" s="5" t="s">
        <v>188</v>
      </c>
    </row>
    <row r="176" spans="3:3" ht="15" customHeight="1" x14ac:dyDescent="0.25">
      <c r="C176" s="5" t="s">
        <v>189</v>
      </c>
    </row>
    <row r="177" spans="3:3" ht="15" customHeight="1" x14ac:dyDescent="0.25">
      <c r="C177" s="5" t="s">
        <v>190</v>
      </c>
    </row>
    <row r="178" spans="3:3" ht="15" customHeight="1" x14ac:dyDescent="0.25">
      <c r="C178" s="5" t="s">
        <v>191</v>
      </c>
    </row>
    <row r="179" spans="3:3" ht="15" customHeight="1" x14ac:dyDescent="0.25">
      <c r="C179" s="5" t="s">
        <v>192</v>
      </c>
    </row>
    <row r="180" spans="3:3" ht="15" customHeight="1" x14ac:dyDescent="0.25">
      <c r="C180" s="5" t="s">
        <v>193</v>
      </c>
    </row>
    <row r="181" spans="3:3" ht="15" customHeight="1" x14ac:dyDescent="0.25">
      <c r="C181" s="5" t="s">
        <v>194</v>
      </c>
    </row>
    <row r="182" spans="3:3" ht="15" customHeight="1" x14ac:dyDescent="0.25">
      <c r="C182" s="5" t="s">
        <v>195</v>
      </c>
    </row>
    <row r="183" spans="3:3" ht="15" customHeight="1" x14ac:dyDescent="0.25">
      <c r="C183" s="5" t="s">
        <v>196</v>
      </c>
    </row>
    <row r="184" spans="3:3" ht="15" customHeight="1" x14ac:dyDescent="0.25">
      <c r="C184" s="5" t="s">
        <v>197</v>
      </c>
    </row>
    <row r="185" spans="3:3" ht="15" customHeight="1" x14ac:dyDescent="0.25">
      <c r="C185" s="5" t="s">
        <v>198</v>
      </c>
    </row>
    <row r="186" spans="3:3" ht="15" customHeight="1" x14ac:dyDescent="0.25">
      <c r="C186" s="5" t="s">
        <v>199</v>
      </c>
    </row>
    <row r="187" spans="3:3" ht="15" customHeight="1" x14ac:dyDescent="0.25">
      <c r="C187" s="5" t="s">
        <v>200</v>
      </c>
    </row>
    <row r="188" spans="3:3" ht="15" customHeight="1" x14ac:dyDescent="0.25">
      <c r="C188" s="5" t="s">
        <v>201</v>
      </c>
    </row>
    <row r="189" spans="3:3" ht="15" customHeight="1" x14ac:dyDescent="0.25">
      <c r="C189" s="5" t="s">
        <v>202</v>
      </c>
    </row>
    <row r="190" spans="3:3" ht="15" customHeight="1" x14ac:dyDescent="0.25">
      <c r="C190" s="5" t="s">
        <v>203</v>
      </c>
    </row>
    <row r="191" spans="3:3" ht="15" customHeight="1" x14ac:dyDescent="0.25">
      <c r="C191" s="5" t="s">
        <v>204</v>
      </c>
    </row>
    <row r="192" spans="3:3" ht="15" customHeight="1" x14ac:dyDescent="0.25">
      <c r="C192" s="5" t="s">
        <v>205</v>
      </c>
    </row>
    <row r="193" spans="3:3" ht="15" customHeight="1" x14ac:dyDescent="0.25">
      <c r="C193" s="5" t="s">
        <v>206</v>
      </c>
    </row>
    <row r="194" spans="3:3" ht="15" customHeight="1" x14ac:dyDescent="0.25">
      <c r="C194" s="5" t="s">
        <v>207</v>
      </c>
    </row>
    <row r="195" spans="3:3" ht="15" customHeight="1" x14ac:dyDescent="0.25">
      <c r="C195" s="5" t="s">
        <v>208</v>
      </c>
    </row>
    <row r="196" spans="3:3" ht="15" customHeight="1" x14ac:dyDescent="0.25">
      <c r="C196" s="5" t="s">
        <v>209</v>
      </c>
    </row>
    <row r="197" spans="3:3" ht="15" customHeight="1" x14ac:dyDescent="0.25">
      <c r="C197" s="5" t="s">
        <v>210</v>
      </c>
    </row>
    <row r="198" spans="3:3" ht="15" customHeight="1" x14ac:dyDescent="0.25">
      <c r="C198" s="5" t="s">
        <v>211</v>
      </c>
    </row>
    <row r="199" spans="3:3" ht="15" customHeight="1" x14ac:dyDescent="0.25">
      <c r="C199" s="5" t="s">
        <v>212</v>
      </c>
    </row>
    <row r="200" spans="3:3" ht="15" customHeight="1" x14ac:dyDescent="0.25">
      <c r="C200" s="5" t="s">
        <v>213</v>
      </c>
    </row>
    <row r="201" spans="3:3" ht="15" customHeight="1" x14ac:dyDescent="0.25">
      <c r="C201" s="5" t="s">
        <v>214</v>
      </c>
    </row>
    <row r="202" spans="3:3" ht="15" customHeight="1" x14ac:dyDescent="0.25">
      <c r="C202" s="5" t="s">
        <v>215</v>
      </c>
    </row>
    <row r="203" spans="3:3" ht="15" customHeight="1" x14ac:dyDescent="0.25">
      <c r="C203" s="5" t="s">
        <v>216</v>
      </c>
    </row>
    <row r="204" spans="3:3" ht="15" customHeight="1" x14ac:dyDescent="0.25">
      <c r="C204" s="5" t="s">
        <v>217</v>
      </c>
    </row>
    <row r="205" spans="3:3" ht="15" customHeight="1" x14ac:dyDescent="0.25">
      <c r="C205" s="5" t="s">
        <v>218</v>
      </c>
    </row>
    <row r="206" spans="3:3" ht="15" customHeight="1" x14ac:dyDescent="0.25">
      <c r="C206" s="5" t="s">
        <v>219</v>
      </c>
    </row>
    <row r="207" spans="3:3" ht="15" customHeight="1" x14ac:dyDescent="0.25">
      <c r="C207" s="5" t="s">
        <v>220</v>
      </c>
    </row>
    <row r="208" spans="3:3" ht="15" customHeight="1" x14ac:dyDescent="0.25">
      <c r="C208" s="5" t="s">
        <v>221</v>
      </c>
    </row>
    <row r="209" spans="3:3" ht="15" customHeight="1" x14ac:dyDescent="0.25">
      <c r="C209" s="5" t="s">
        <v>222</v>
      </c>
    </row>
    <row r="210" spans="3:3" ht="15" customHeight="1" x14ac:dyDescent="0.25">
      <c r="C210" s="5" t="s">
        <v>223</v>
      </c>
    </row>
    <row r="211" spans="3:3" ht="15" customHeight="1" x14ac:dyDescent="0.25">
      <c r="C211" s="5" t="s">
        <v>224</v>
      </c>
    </row>
    <row r="212" spans="3:3" ht="15" customHeight="1" x14ac:dyDescent="0.25">
      <c r="C212" s="5" t="s">
        <v>225</v>
      </c>
    </row>
    <row r="213" spans="3:3" ht="15" customHeight="1" x14ac:dyDescent="0.25">
      <c r="C213" s="5" t="s">
        <v>226</v>
      </c>
    </row>
    <row r="214" spans="3:3" ht="15" customHeight="1" x14ac:dyDescent="0.25">
      <c r="C214" s="5" t="s">
        <v>227</v>
      </c>
    </row>
    <row r="215" spans="3:3" ht="15" customHeight="1" x14ac:dyDescent="0.25">
      <c r="C215" s="5" t="s">
        <v>228</v>
      </c>
    </row>
    <row r="216" spans="3:3" ht="15" customHeight="1" x14ac:dyDescent="0.25">
      <c r="C216" s="5" t="s">
        <v>229</v>
      </c>
    </row>
    <row r="217" spans="3:3" ht="15" customHeight="1" x14ac:dyDescent="0.25">
      <c r="C217" s="5" t="s">
        <v>230</v>
      </c>
    </row>
    <row r="218" spans="3:3" ht="15" customHeight="1" x14ac:dyDescent="0.25">
      <c r="C218" s="5" t="s">
        <v>231</v>
      </c>
    </row>
    <row r="219" spans="3:3" ht="15" customHeight="1" x14ac:dyDescent="0.25">
      <c r="C219" s="5" t="s">
        <v>232</v>
      </c>
    </row>
    <row r="220" spans="3:3" ht="15" customHeight="1" x14ac:dyDescent="0.25">
      <c r="C220" s="5" t="s">
        <v>233</v>
      </c>
    </row>
    <row r="221" spans="3:3" ht="15" customHeight="1" x14ac:dyDescent="0.25">
      <c r="C221" s="5" t="s">
        <v>234</v>
      </c>
    </row>
    <row r="222" spans="3:3" ht="15" customHeight="1" x14ac:dyDescent="0.25">
      <c r="C222" s="5" t="s">
        <v>235</v>
      </c>
    </row>
    <row r="223" spans="3:3" ht="15" customHeight="1" x14ac:dyDescent="0.25">
      <c r="C223" s="5" t="s">
        <v>236</v>
      </c>
    </row>
    <row r="224" spans="3:3" ht="15" customHeight="1" x14ac:dyDescent="0.25">
      <c r="C224" s="5" t="s">
        <v>237</v>
      </c>
    </row>
    <row r="225" spans="3:3" ht="15" customHeight="1" x14ac:dyDescent="0.25">
      <c r="C225" s="5" t="s">
        <v>238</v>
      </c>
    </row>
    <row r="226" spans="3:3" ht="15" customHeight="1" x14ac:dyDescent="0.25">
      <c r="C226" s="5" t="s">
        <v>239</v>
      </c>
    </row>
    <row r="227" spans="3:3" ht="15" customHeight="1" x14ac:dyDescent="0.25">
      <c r="C227" s="5" t="s">
        <v>240</v>
      </c>
    </row>
    <row r="228" spans="3:3" ht="15" customHeight="1" x14ac:dyDescent="0.25">
      <c r="C228" s="5" t="s">
        <v>241</v>
      </c>
    </row>
    <row r="229" spans="3:3" ht="15" customHeight="1" x14ac:dyDescent="0.25">
      <c r="C229" s="5" t="s">
        <v>242</v>
      </c>
    </row>
    <row r="230" spans="3:3" ht="15" customHeight="1" x14ac:dyDescent="0.25">
      <c r="C230" s="5" t="s">
        <v>243</v>
      </c>
    </row>
    <row r="231" spans="3:3" ht="15" customHeight="1" x14ac:dyDescent="0.25">
      <c r="C231" s="5" t="s">
        <v>244</v>
      </c>
    </row>
    <row r="232" spans="3:3" ht="15" customHeight="1" x14ac:dyDescent="0.25">
      <c r="C232" s="5" t="s">
        <v>245</v>
      </c>
    </row>
    <row r="233" spans="3:3" ht="15" customHeight="1" x14ac:dyDescent="0.25">
      <c r="C233" s="5" t="s">
        <v>246</v>
      </c>
    </row>
    <row r="234" spans="3:3" ht="15" customHeight="1" x14ac:dyDescent="0.25">
      <c r="C234" s="5" t="s">
        <v>247</v>
      </c>
    </row>
    <row r="235" spans="3:3" ht="15" customHeight="1" x14ac:dyDescent="0.25">
      <c r="C235" s="5" t="s">
        <v>248</v>
      </c>
    </row>
    <row r="236" spans="3:3" ht="15" customHeight="1" x14ac:dyDescent="0.25">
      <c r="C236" s="5" t="s">
        <v>249</v>
      </c>
    </row>
    <row r="237" spans="3:3" ht="15" customHeight="1" x14ac:dyDescent="0.25">
      <c r="C237" s="5" t="s">
        <v>250</v>
      </c>
    </row>
    <row r="238" spans="3:3" ht="15" customHeight="1" x14ac:dyDescent="0.25">
      <c r="C238" s="5" t="s">
        <v>251</v>
      </c>
    </row>
    <row r="239" spans="3:3" ht="15" customHeight="1" x14ac:dyDescent="0.25">
      <c r="C239" s="5" t="s">
        <v>252</v>
      </c>
    </row>
    <row r="240" spans="3:3" ht="15" customHeight="1" x14ac:dyDescent="0.25">
      <c r="C240" s="5" t="s">
        <v>253</v>
      </c>
    </row>
    <row r="241" spans="3:3" ht="15" customHeight="1" x14ac:dyDescent="0.25">
      <c r="C241" s="5" t="s">
        <v>254</v>
      </c>
    </row>
    <row r="242" spans="3:3" ht="15" customHeight="1" x14ac:dyDescent="0.25">
      <c r="C242" s="5" t="s">
        <v>255</v>
      </c>
    </row>
    <row r="243" spans="3:3" ht="15" customHeight="1" x14ac:dyDescent="0.25">
      <c r="C243" s="5" t="s">
        <v>256</v>
      </c>
    </row>
    <row r="244" spans="3:3" ht="15" customHeight="1" x14ac:dyDescent="0.25">
      <c r="C244" s="5" t="s">
        <v>257</v>
      </c>
    </row>
    <row r="245" spans="3:3" ht="15" customHeight="1" x14ac:dyDescent="0.25">
      <c r="C245" s="5" t="s">
        <v>258</v>
      </c>
    </row>
    <row r="246" spans="3:3" ht="15" customHeight="1" x14ac:dyDescent="0.25">
      <c r="C246" s="5" t="s">
        <v>259</v>
      </c>
    </row>
    <row r="247" spans="3:3" ht="15" customHeight="1" x14ac:dyDescent="0.25">
      <c r="C247" s="5" t="s">
        <v>260</v>
      </c>
    </row>
    <row r="248" spans="3:3" ht="15" customHeight="1" x14ac:dyDescent="0.25">
      <c r="C248" s="5" t="s">
        <v>261</v>
      </c>
    </row>
    <row r="249" spans="3:3" ht="15" customHeight="1" x14ac:dyDescent="0.25">
      <c r="C249" s="5" t="s">
        <v>262</v>
      </c>
    </row>
    <row r="250" spans="3:3" ht="15" customHeight="1" x14ac:dyDescent="0.25">
      <c r="C250" s="5" t="s">
        <v>263</v>
      </c>
    </row>
    <row r="251" spans="3:3" ht="15" customHeight="1" x14ac:dyDescent="0.25">
      <c r="C251" s="5" t="s">
        <v>264</v>
      </c>
    </row>
    <row r="252" spans="3:3" ht="15" customHeight="1" x14ac:dyDescent="0.25">
      <c r="C252" s="5" t="s">
        <v>265</v>
      </c>
    </row>
    <row r="253" spans="3:3" ht="15" customHeight="1" x14ac:dyDescent="0.25">
      <c r="C253" s="5" t="s">
        <v>266</v>
      </c>
    </row>
    <row r="254" spans="3:3" ht="15" customHeight="1" x14ac:dyDescent="0.25">
      <c r="C254" s="5" t="s">
        <v>267</v>
      </c>
    </row>
    <row r="255" spans="3:3" ht="15" customHeight="1" x14ac:dyDescent="0.25">
      <c r="C255" s="5" t="s">
        <v>268</v>
      </c>
    </row>
    <row r="256" spans="3:3" ht="15" customHeight="1" x14ac:dyDescent="0.25">
      <c r="C256" s="5" t="s">
        <v>269</v>
      </c>
    </row>
    <row r="257" spans="3:3" ht="15" customHeight="1" x14ac:dyDescent="0.25">
      <c r="C257" s="5" t="s">
        <v>270</v>
      </c>
    </row>
    <row r="258" spans="3:3" ht="15" customHeight="1" x14ac:dyDescent="0.25">
      <c r="C258" s="5" t="s">
        <v>271</v>
      </c>
    </row>
    <row r="259" spans="3:3" ht="15" customHeight="1" x14ac:dyDescent="0.25">
      <c r="C259" s="5" t="s">
        <v>272</v>
      </c>
    </row>
    <row r="260" spans="3:3" ht="15" customHeight="1" x14ac:dyDescent="0.25">
      <c r="C260" s="5" t="s">
        <v>273</v>
      </c>
    </row>
    <row r="261" spans="3:3" ht="15" customHeight="1" x14ac:dyDescent="0.25">
      <c r="C261" s="5" t="s">
        <v>274</v>
      </c>
    </row>
    <row r="262" spans="3:3" ht="15" customHeight="1" x14ac:dyDescent="0.25">
      <c r="C262" s="5" t="s">
        <v>275</v>
      </c>
    </row>
    <row r="263" spans="3:3" ht="15" customHeight="1" x14ac:dyDescent="0.25">
      <c r="C263" s="5" t="s">
        <v>276</v>
      </c>
    </row>
    <row r="264" spans="3:3" ht="15" customHeight="1" x14ac:dyDescent="0.25">
      <c r="C264" s="5" t="s">
        <v>277</v>
      </c>
    </row>
    <row r="265" spans="3:3" ht="15" customHeight="1" x14ac:dyDescent="0.25">
      <c r="C265" s="5" t="s">
        <v>278</v>
      </c>
    </row>
    <row r="266" spans="3:3" ht="15" customHeight="1" x14ac:dyDescent="0.25">
      <c r="C266" s="5" t="s">
        <v>279</v>
      </c>
    </row>
    <row r="267" spans="3:3" ht="15" customHeight="1" x14ac:dyDescent="0.25">
      <c r="C267" s="5" t="s">
        <v>280</v>
      </c>
    </row>
    <row r="268" spans="3:3" ht="15" customHeight="1" x14ac:dyDescent="0.25">
      <c r="C268" s="5" t="s">
        <v>281</v>
      </c>
    </row>
    <row r="269" spans="3:3" ht="15" customHeight="1" x14ac:dyDescent="0.25">
      <c r="C269" s="5" t="s">
        <v>282</v>
      </c>
    </row>
    <row r="270" spans="3:3" ht="15" customHeight="1" x14ac:dyDescent="0.25">
      <c r="C270" s="5" t="s">
        <v>283</v>
      </c>
    </row>
    <row r="271" spans="3:3" ht="15" customHeight="1" x14ac:dyDescent="0.25">
      <c r="C271" s="5" t="s">
        <v>284</v>
      </c>
    </row>
    <row r="272" spans="3:3" ht="15" customHeight="1" x14ac:dyDescent="0.25">
      <c r="C272" s="5" t="s">
        <v>285</v>
      </c>
    </row>
    <row r="273" spans="3:3" ht="15" customHeight="1" x14ac:dyDescent="0.25">
      <c r="C273" s="5" t="s">
        <v>286</v>
      </c>
    </row>
    <row r="274" spans="3:3" ht="15" customHeight="1" x14ac:dyDescent="0.25">
      <c r="C274" s="5" t="s">
        <v>287</v>
      </c>
    </row>
    <row r="275" spans="3:3" ht="15" customHeight="1" x14ac:dyDescent="0.25">
      <c r="C275" s="5" t="s">
        <v>288</v>
      </c>
    </row>
    <row r="276" spans="3:3" ht="15" customHeight="1" x14ac:dyDescent="0.25">
      <c r="C276" s="5" t="s">
        <v>289</v>
      </c>
    </row>
    <row r="277" spans="3:3" ht="15" customHeight="1" x14ac:dyDescent="0.25">
      <c r="C277" s="5" t="s">
        <v>290</v>
      </c>
    </row>
    <row r="278" spans="3:3" ht="15" customHeight="1" x14ac:dyDescent="0.25">
      <c r="C278" s="5" t="s">
        <v>291</v>
      </c>
    </row>
    <row r="279" spans="3:3" ht="15" customHeight="1" x14ac:dyDescent="0.25">
      <c r="C279" s="5" t="s">
        <v>292</v>
      </c>
    </row>
    <row r="280" spans="3:3" ht="15" customHeight="1" x14ac:dyDescent="0.25">
      <c r="C280" s="5" t="s">
        <v>293</v>
      </c>
    </row>
    <row r="281" spans="3:3" ht="15" customHeight="1" x14ac:dyDescent="0.25">
      <c r="C281" s="5" t="s">
        <v>294</v>
      </c>
    </row>
    <row r="282" spans="3:3" ht="15" customHeight="1" x14ac:dyDescent="0.25">
      <c r="C282" s="5" t="s">
        <v>295</v>
      </c>
    </row>
    <row r="283" spans="3:3" ht="15" customHeight="1" x14ac:dyDescent="0.25">
      <c r="C283" s="5" t="s">
        <v>296</v>
      </c>
    </row>
    <row r="284" spans="3:3" ht="15" customHeight="1" x14ac:dyDescent="0.25">
      <c r="C284" s="5" t="s">
        <v>297</v>
      </c>
    </row>
    <row r="285" spans="3:3" ht="15" customHeight="1" x14ac:dyDescent="0.25">
      <c r="C285" s="5" t="s">
        <v>298</v>
      </c>
    </row>
    <row r="286" spans="3:3" ht="15" customHeight="1" x14ac:dyDescent="0.25">
      <c r="C286" s="5" t="s">
        <v>299</v>
      </c>
    </row>
    <row r="287" spans="3:3" ht="15" customHeight="1" x14ac:dyDescent="0.25">
      <c r="C287" s="5" t="s">
        <v>300</v>
      </c>
    </row>
    <row r="288" spans="3:3" ht="15" customHeight="1" x14ac:dyDescent="0.25">
      <c r="C288" s="5" t="s">
        <v>301</v>
      </c>
    </row>
    <row r="289" spans="3:3" ht="15" customHeight="1" x14ac:dyDescent="0.25">
      <c r="C289" s="5" t="s">
        <v>302</v>
      </c>
    </row>
    <row r="290" spans="3:3" ht="15" customHeight="1" x14ac:dyDescent="0.25">
      <c r="C290" s="5" t="s">
        <v>303</v>
      </c>
    </row>
    <row r="291" spans="3:3" ht="15" customHeight="1" x14ac:dyDescent="0.25">
      <c r="C291" s="5" t="s">
        <v>304</v>
      </c>
    </row>
    <row r="292" spans="3:3" ht="15" customHeight="1" x14ac:dyDescent="0.25">
      <c r="C292" s="5" t="s">
        <v>305</v>
      </c>
    </row>
    <row r="293" spans="3:3" ht="15" customHeight="1" x14ac:dyDescent="0.25">
      <c r="C293" s="5" t="s">
        <v>306</v>
      </c>
    </row>
    <row r="294" spans="3:3" ht="15" customHeight="1" x14ac:dyDescent="0.25">
      <c r="C294" s="5" t="s">
        <v>307</v>
      </c>
    </row>
    <row r="295" spans="3:3" ht="15" customHeight="1" x14ac:dyDescent="0.25">
      <c r="C295" s="5" t="s">
        <v>308</v>
      </c>
    </row>
    <row r="296" spans="3:3" ht="15" customHeight="1" x14ac:dyDescent="0.25">
      <c r="C296" s="5" t="s">
        <v>309</v>
      </c>
    </row>
    <row r="297" spans="3:3" ht="15" customHeight="1" x14ac:dyDescent="0.25">
      <c r="C297" s="5" t="s">
        <v>310</v>
      </c>
    </row>
    <row r="298" spans="3:3" ht="15" customHeight="1" x14ac:dyDescent="0.25">
      <c r="C298" s="5" t="s">
        <v>311</v>
      </c>
    </row>
    <row r="299" spans="3:3" ht="15" customHeight="1" x14ac:dyDescent="0.25">
      <c r="C299" s="5" t="s">
        <v>312</v>
      </c>
    </row>
    <row r="300" spans="3:3" ht="15" customHeight="1" x14ac:dyDescent="0.25">
      <c r="C300" s="5" t="s">
        <v>313</v>
      </c>
    </row>
    <row r="301" spans="3:3" ht="15" customHeight="1" x14ac:dyDescent="0.25">
      <c r="C301" s="5" t="s">
        <v>314</v>
      </c>
    </row>
    <row r="302" spans="3:3" ht="15" customHeight="1" x14ac:dyDescent="0.25">
      <c r="C302" s="5" t="s">
        <v>315</v>
      </c>
    </row>
    <row r="303" spans="3:3" ht="15" customHeight="1" x14ac:dyDescent="0.25">
      <c r="C303" s="5" t="s">
        <v>316</v>
      </c>
    </row>
    <row r="304" spans="3:3" ht="15" customHeight="1" x14ac:dyDescent="0.25">
      <c r="C304" s="5" t="s">
        <v>317</v>
      </c>
    </row>
    <row r="305" spans="3:3" ht="15" customHeight="1" x14ac:dyDescent="0.25">
      <c r="C305" s="5" t="s">
        <v>318</v>
      </c>
    </row>
    <row r="306" spans="3:3" ht="15" customHeight="1" x14ac:dyDescent="0.25">
      <c r="C306" s="5" t="s">
        <v>319</v>
      </c>
    </row>
    <row r="307" spans="3:3" ht="15" customHeight="1" x14ac:dyDescent="0.25">
      <c r="C307" s="5" t="s">
        <v>320</v>
      </c>
    </row>
    <row r="308" spans="3:3" ht="15" customHeight="1" x14ac:dyDescent="0.25">
      <c r="C308" s="5" t="s">
        <v>321</v>
      </c>
    </row>
    <row r="309" spans="3:3" ht="15" customHeight="1" x14ac:dyDescent="0.25">
      <c r="C309" s="5" t="s">
        <v>322</v>
      </c>
    </row>
    <row r="310" spans="3:3" ht="15" customHeight="1" x14ac:dyDescent="0.25">
      <c r="C310" s="5" t="s">
        <v>323</v>
      </c>
    </row>
    <row r="311" spans="3:3" ht="15" customHeight="1" x14ac:dyDescent="0.25">
      <c r="C311" s="5" t="s">
        <v>324</v>
      </c>
    </row>
    <row r="312" spans="3:3" ht="15" customHeight="1" x14ac:dyDescent="0.25">
      <c r="C312" s="5" t="s">
        <v>325</v>
      </c>
    </row>
    <row r="313" spans="3:3" ht="15" customHeight="1" x14ac:dyDescent="0.25">
      <c r="C313" s="5" t="s">
        <v>326</v>
      </c>
    </row>
    <row r="314" spans="3:3" ht="15" customHeight="1" x14ac:dyDescent="0.25">
      <c r="C314" s="5" t="s">
        <v>327</v>
      </c>
    </row>
    <row r="315" spans="3:3" ht="15" customHeight="1" x14ac:dyDescent="0.25">
      <c r="C315" s="5" t="s">
        <v>328</v>
      </c>
    </row>
    <row r="316" spans="3:3" ht="15" customHeight="1" x14ac:dyDescent="0.25">
      <c r="C316" s="5" t="s">
        <v>329</v>
      </c>
    </row>
    <row r="317" spans="3:3" ht="15" customHeight="1" x14ac:dyDescent="0.25">
      <c r="C317" s="5" t="s">
        <v>330</v>
      </c>
    </row>
    <row r="318" spans="3:3" ht="15" customHeight="1" x14ac:dyDescent="0.25">
      <c r="C318" s="5" t="s">
        <v>331</v>
      </c>
    </row>
    <row r="319" spans="3:3" ht="15" customHeight="1" x14ac:dyDescent="0.25">
      <c r="C319" s="5" t="s">
        <v>332</v>
      </c>
    </row>
    <row r="320" spans="3:3" ht="15" customHeight="1" x14ac:dyDescent="0.25">
      <c r="C320" s="5" t="s">
        <v>333</v>
      </c>
    </row>
    <row r="321" spans="3:3" ht="15" customHeight="1" x14ac:dyDescent="0.25">
      <c r="C321" s="5" t="s">
        <v>334</v>
      </c>
    </row>
    <row r="322" spans="3:3" ht="15" customHeight="1" x14ac:dyDescent="0.25">
      <c r="C322" s="5" t="s">
        <v>335</v>
      </c>
    </row>
    <row r="323" spans="3:3" ht="15" customHeight="1" x14ac:dyDescent="0.25">
      <c r="C323" s="5" t="s">
        <v>336</v>
      </c>
    </row>
    <row r="324" spans="3:3" ht="15" customHeight="1" x14ac:dyDescent="0.25">
      <c r="C324" s="5" t="s">
        <v>337</v>
      </c>
    </row>
    <row r="325" spans="3:3" ht="15" customHeight="1" x14ac:dyDescent="0.25">
      <c r="C325" s="5" t="s">
        <v>338</v>
      </c>
    </row>
    <row r="326" spans="3:3" ht="15" customHeight="1" x14ac:dyDescent="0.25">
      <c r="C326" s="5" t="s">
        <v>339</v>
      </c>
    </row>
    <row r="327" spans="3:3" ht="15" customHeight="1" x14ac:dyDescent="0.25">
      <c r="C327" s="5" t="s">
        <v>340</v>
      </c>
    </row>
    <row r="328" spans="3:3" ht="15" customHeight="1" x14ac:dyDescent="0.25">
      <c r="C328" s="5" t="s">
        <v>341</v>
      </c>
    </row>
    <row r="329" spans="3:3" ht="15" customHeight="1" x14ac:dyDescent="0.25">
      <c r="C329" s="5" t="s">
        <v>342</v>
      </c>
    </row>
    <row r="330" spans="3:3" ht="15" customHeight="1" x14ac:dyDescent="0.25">
      <c r="C330" s="5" t="s">
        <v>343</v>
      </c>
    </row>
    <row r="331" spans="3:3" ht="15" customHeight="1" x14ac:dyDescent="0.25">
      <c r="C331" s="5" t="s">
        <v>344</v>
      </c>
    </row>
    <row r="332" spans="3:3" ht="15" customHeight="1" x14ac:dyDescent="0.25">
      <c r="C332" s="5" t="s">
        <v>345</v>
      </c>
    </row>
    <row r="333" spans="3:3" ht="15" customHeight="1" x14ac:dyDescent="0.25">
      <c r="C333" s="5" t="s">
        <v>346</v>
      </c>
    </row>
    <row r="334" spans="3:3" ht="15" customHeight="1" x14ac:dyDescent="0.25">
      <c r="C334" s="5" t="s">
        <v>347</v>
      </c>
    </row>
    <row r="335" spans="3:3" ht="15" customHeight="1" x14ac:dyDescent="0.25">
      <c r="C335" s="5" t="s">
        <v>348</v>
      </c>
    </row>
    <row r="336" spans="3:3" ht="15" customHeight="1" x14ac:dyDescent="0.25">
      <c r="C336" s="5" t="s">
        <v>349</v>
      </c>
    </row>
    <row r="337" spans="3:3" ht="15" customHeight="1" x14ac:dyDescent="0.25">
      <c r="C337" s="5" t="s">
        <v>350</v>
      </c>
    </row>
    <row r="338" spans="3:3" ht="15" customHeight="1" x14ac:dyDescent="0.25">
      <c r="C338" s="5" t="s">
        <v>351</v>
      </c>
    </row>
    <row r="339" spans="3:3" ht="15" customHeight="1" x14ac:dyDescent="0.25">
      <c r="C339" s="5" t="s">
        <v>352</v>
      </c>
    </row>
    <row r="340" spans="3:3" ht="15" customHeight="1" x14ac:dyDescent="0.25">
      <c r="C340" s="5" t="s">
        <v>353</v>
      </c>
    </row>
    <row r="341" spans="3:3" ht="15" customHeight="1" x14ac:dyDescent="0.25">
      <c r="C341" s="5" t="s">
        <v>354</v>
      </c>
    </row>
    <row r="342" spans="3:3" ht="15" customHeight="1" x14ac:dyDescent="0.25">
      <c r="C342" s="5" t="s">
        <v>355</v>
      </c>
    </row>
    <row r="343" spans="3:3" ht="15" customHeight="1" x14ac:dyDescent="0.25">
      <c r="C343" s="5" t="s">
        <v>356</v>
      </c>
    </row>
    <row r="344" spans="3:3" ht="15" customHeight="1" x14ac:dyDescent="0.25">
      <c r="C344" s="5" t="s">
        <v>357</v>
      </c>
    </row>
    <row r="345" spans="3:3" ht="15" customHeight="1" x14ac:dyDescent="0.25">
      <c r="C345" s="5" t="s">
        <v>358</v>
      </c>
    </row>
    <row r="346" spans="3:3" ht="15" customHeight="1" x14ac:dyDescent="0.25">
      <c r="C346" s="5" t="s">
        <v>359</v>
      </c>
    </row>
    <row r="347" spans="3:3" ht="15" customHeight="1" x14ac:dyDescent="0.25">
      <c r="C347" s="5" t="s">
        <v>360</v>
      </c>
    </row>
    <row r="348" spans="3:3" ht="15" customHeight="1" x14ac:dyDescent="0.25">
      <c r="C348" s="5" t="s">
        <v>361</v>
      </c>
    </row>
    <row r="349" spans="3:3" ht="15" customHeight="1" x14ac:dyDescent="0.25">
      <c r="C349" s="5" t="s">
        <v>362</v>
      </c>
    </row>
    <row r="350" spans="3:3" ht="15" customHeight="1" x14ac:dyDescent="0.25">
      <c r="C350" s="5" t="s">
        <v>363</v>
      </c>
    </row>
    <row r="351" spans="3:3" ht="15" customHeight="1" x14ac:dyDescent="0.25">
      <c r="C351" s="5" t="s">
        <v>364</v>
      </c>
    </row>
    <row r="352" spans="3:3" ht="15" customHeight="1" x14ac:dyDescent="0.25">
      <c r="C352" s="5" t="s">
        <v>365</v>
      </c>
    </row>
    <row r="353" spans="3:3" ht="15" customHeight="1" x14ac:dyDescent="0.25">
      <c r="C353" s="5" t="s">
        <v>366</v>
      </c>
    </row>
    <row r="354" spans="3:3" ht="15" customHeight="1" x14ac:dyDescent="0.25">
      <c r="C354" s="5" t="s">
        <v>367</v>
      </c>
    </row>
    <row r="355" spans="3:3" ht="15" customHeight="1" x14ac:dyDescent="0.25">
      <c r="C355" s="5" t="s">
        <v>368</v>
      </c>
    </row>
    <row r="356" spans="3:3" ht="15" customHeight="1" x14ac:dyDescent="0.25">
      <c r="C356" s="5" t="s">
        <v>369</v>
      </c>
    </row>
    <row r="357" spans="3:3" ht="15" customHeight="1" x14ac:dyDescent="0.25">
      <c r="C357" s="5" t="s">
        <v>370</v>
      </c>
    </row>
    <row r="358" spans="3:3" ht="15" customHeight="1" x14ac:dyDescent="0.25">
      <c r="C358" s="5" t="s">
        <v>371</v>
      </c>
    </row>
    <row r="359" spans="3:3" ht="15" customHeight="1" x14ac:dyDescent="0.25">
      <c r="C359" s="5" t="s">
        <v>372</v>
      </c>
    </row>
    <row r="360" spans="3:3" ht="15" customHeight="1" x14ac:dyDescent="0.25">
      <c r="C360" s="5" t="s">
        <v>373</v>
      </c>
    </row>
    <row r="361" spans="3:3" ht="15" customHeight="1" x14ac:dyDescent="0.25">
      <c r="C361" s="5" t="s">
        <v>374</v>
      </c>
    </row>
    <row r="362" spans="3:3" ht="15" customHeight="1" x14ac:dyDescent="0.25">
      <c r="C362" s="5" t="s">
        <v>375</v>
      </c>
    </row>
    <row r="363" spans="3:3" ht="15" customHeight="1" x14ac:dyDescent="0.25">
      <c r="C363" s="5" t="s">
        <v>376</v>
      </c>
    </row>
    <row r="364" spans="3:3" ht="15" customHeight="1" x14ac:dyDescent="0.25">
      <c r="C364" s="5" t="s">
        <v>377</v>
      </c>
    </row>
    <row r="365" spans="3:3" ht="15" customHeight="1" x14ac:dyDescent="0.25">
      <c r="C365" s="5" t="s">
        <v>378</v>
      </c>
    </row>
    <row r="366" spans="3:3" ht="15" customHeight="1" x14ac:dyDescent="0.25">
      <c r="C366" s="5" t="s">
        <v>379</v>
      </c>
    </row>
    <row r="367" spans="3:3" ht="15" customHeight="1" x14ac:dyDescent="0.25">
      <c r="C367" s="5" t="s">
        <v>380</v>
      </c>
    </row>
    <row r="368" spans="3:3" ht="15" customHeight="1" x14ac:dyDescent="0.25">
      <c r="C368" s="5" t="s">
        <v>381</v>
      </c>
    </row>
    <row r="369" spans="3:3" ht="15" customHeight="1" x14ac:dyDescent="0.25">
      <c r="C369" s="5" t="s">
        <v>382</v>
      </c>
    </row>
    <row r="370" spans="3:3" ht="15" customHeight="1" x14ac:dyDescent="0.25">
      <c r="C370" s="5" t="s">
        <v>383</v>
      </c>
    </row>
    <row r="371" spans="3:3" ht="15" customHeight="1" x14ac:dyDescent="0.25">
      <c r="C371" s="5" t="s">
        <v>384</v>
      </c>
    </row>
    <row r="372" spans="3:3" ht="15" customHeight="1" x14ac:dyDescent="0.25">
      <c r="C372" s="5" t="s">
        <v>385</v>
      </c>
    </row>
    <row r="373" spans="3:3" ht="15" customHeight="1" x14ac:dyDescent="0.25">
      <c r="C373" s="5" t="s">
        <v>386</v>
      </c>
    </row>
    <row r="374" spans="3:3" ht="15" customHeight="1" x14ac:dyDescent="0.25">
      <c r="C374" s="5" t="s">
        <v>387</v>
      </c>
    </row>
    <row r="375" spans="3:3" ht="15" customHeight="1" x14ac:dyDescent="0.25">
      <c r="C375" s="5" t="s">
        <v>388</v>
      </c>
    </row>
    <row r="376" spans="3:3" ht="15" customHeight="1" x14ac:dyDescent="0.25">
      <c r="C376" s="5" t="s">
        <v>389</v>
      </c>
    </row>
    <row r="377" spans="3:3" ht="15" customHeight="1" x14ac:dyDescent="0.25">
      <c r="C377" s="5" t="s">
        <v>390</v>
      </c>
    </row>
    <row r="378" spans="3:3" ht="15" customHeight="1" x14ac:dyDescent="0.25">
      <c r="C378" s="5" t="s">
        <v>391</v>
      </c>
    </row>
    <row r="379" spans="3:3" ht="15" customHeight="1" x14ac:dyDescent="0.25">
      <c r="C379" s="5" t="s">
        <v>392</v>
      </c>
    </row>
    <row r="380" spans="3:3" ht="15" customHeight="1" x14ac:dyDescent="0.25">
      <c r="C380" s="5" t="s">
        <v>393</v>
      </c>
    </row>
    <row r="381" spans="3:3" ht="15" customHeight="1" x14ac:dyDescent="0.25">
      <c r="C381" s="5" t="s">
        <v>394</v>
      </c>
    </row>
    <row r="382" spans="3:3" ht="15" customHeight="1" x14ac:dyDescent="0.25">
      <c r="C382" s="5" t="s">
        <v>395</v>
      </c>
    </row>
    <row r="383" spans="3:3" ht="15" customHeight="1" x14ac:dyDescent="0.25">
      <c r="C383" s="5" t="s">
        <v>396</v>
      </c>
    </row>
    <row r="384" spans="3:3" ht="15" customHeight="1" x14ac:dyDescent="0.25">
      <c r="C384" s="5" t="s">
        <v>397</v>
      </c>
    </row>
    <row r="385" spans="3:3" ht="15" customHeight="1" x14ac:dyDescent="0.25">
      <c r="C385" s="5" t="s">
        <v>398</v>
      </c>
    </row>
    <row r="386" spans="3:3" ht="15" customHeight="1" x14ac:dyDescent="0.25">
      <c r="C386" s="5" t="s">
        <v>399</v>
      </c>
    </row>
    <row r="387" spans="3:3" ht="15" customHeight="1" x14ac:dyDescent="0.25">
      <c r="C387" s="5" t="s">
        <v>400</v>
      </c>
    </row>
    <row r="388" spans="3:3" ht="15" customHeight="1" x14ac:dyDescent="0.25">
      <c r="C388" s="5" t="s">
        <v>401</v>
      </c>
    </row>
    <row r="389" spans="3:3" ht="15" customHeight="1" x14ac:dyDescent="0.25">
      <c r="C389" s="5" t="s">
        <v>402</v>
      </c>
    </row>
    <row r="390" spans="3:3" ht="15" customHeight="1" x14ac:dyDescent="0.25">
      <c r="C390" s="5" t="s">
        <v>403</v>
      </c>
    </row>
    <row r="391" spans="3:3" ht="15" customHeight="1" x14ac:dyDescent="0.25">
      <c r="C391" s="5" t="s">
        <v>404</v>
      </c>
    </row>
    <row r="392" spans="3:3" ht="15" customHeight="1" x14ac:dyDescent="0.25">
      <c r="C392" s="5" t="s">
        <v>405</v>
      </c>
    </row>
    <row r="393" spans="3:3" ht="15" customHeight="1" x14ac:dyDescent="0.25">
      <c r="C393" s="5" t="s">
        <v>406</v>
      </c>
    </row>
    <row r="394" spans="3:3" ht="15" customHeight="1" x14ac:dyDescent="0.25">
      <c r="C394" s="5" t="s">
        <v>407</v>
      </c>
    </row>
    <row r="395" spans="3:3" ht="15" customHeight="1" x14ac:dyDescent="0.25">
      <c r="C395" s="5" t="s">
        <v>408</v>
      </c>
    </row>
    <row r="396" spans="3:3" ht="15" customHeight="1" x14ac:dyDescent="0.25">
      <c r="C396" s="5" t="s">
        <v>409</v>
      </c>
    </row>
    <row r="397" spans="3:3" ht="15" customHeight="1" x14ac:dyDescent="0.25">
      <c r="C397" s="5" t="s">
        <v>410</v>
      </c>
    </row>
    <row r="398" spans="3:3" ht="15" customHeight="1" x14ac:dyDescent="0.25">
      <c r="C398" s="5" t="s">
        <v>411</v>
      </c>
    </row>
    <row r="399" spans="3:3" ht="15" customHeight="1" x14ac:dyDescent="0.25">
      <c r="C399" s="5" t="s">
        <v>412</v>
      </c>
    </row>
    <row r="400" spans="3:3" ht="15" customHeight="1" x14ac:dyDescent="0.25">
      <c r="C400" s="5" t="s">
        <v>413</v>
      </c>
    </row>
    <row r="401" spans="3:3" ht="15" customHeight="1" x14ac:dyDescent="0.25">
      <c r="C401" s="5" t="s">
        <v>414</v>
      </c>
    </row>
    <row r="402" spans="3:3" ht="15" customHeight="1" x14ac:dyDescent="0.25">
      <c r="C402" s="5" t="s">
        <v>415</v>
      </c>
    </row>
    <row r="403" spans="3:3" ht="15" customHeight="1" x14ac:dyDescent="0.25">
      <c r="C403" s="5" t="s">
        <v>416</v>
      </c>
    </row>
    <row r="404" spans="3:3" ht="15" customHeight="1" x14ac:dyDescent="0.25">
      <c r="C404" s="5" t="s">
        <v>417</v>
      </c>
    </row>
    <row r="405" spans="3:3" ht="15" customHeight="1" x14ac:dyDescent="0.25">
      <c r="C405" s="5" t="s">
        <v>418</v>
      </c>
    </row>
    <row r="406" spans="3:3" ht="15" customHeight="1" x14ac:dyDescent="0.25">
      <c r="C406" s="5" t="s">
        <v>419</v>
      </c>
    </row>
    <row r="407" spans="3:3" ht="15" customHeight="1" x14ac:dyDescent="0.25">
      <c r="C407" s="5" t="s">
        <v>420</v>
      </c>
    </row>
    <row r="408" spans="3:3" ht="15" customHeight="1" x14ac:dyDescent="0.25">
      <c r="C408" s="5" t="s">
        <v>421</v>
      </c>
    </row>
    <row r="409" spans="3:3" ht="15" customHeight="1" x14ac:dyDescent="0.25">
      <c r="C409" s="5" t="s">
        <v>422</v>
      </c>
    </row>
    <row r="410" spans="3:3" ht="15" customHeight="1" x14ac:dyDescent="0.25">
      <c r="C410" s="5" t="s">
        <v>423</v>
      </c>
    </row>
    <row r="411" spans="3:3" ht="15" customHeight="1" x14ac:dyDescent="0.25">
      <c r="C411" s="5" t="s">
        <v>424</v>
      </c>
    </row>
    <row r="412" spans="3:3" ht="15" customHeight="1" x14ac:dyDescent="0.25">
      <c r="C412" s="5" t="s">
        <v>425</v>
      </c>
    </row>
    <row r="413" spans="3:3" ht="15" customHeight="1" x14ac:dyDescent="0.25">
      <c r="C413" s="5" t="s">
        <v>426</v>
      </c>
    </row>
    <row r="414" spans="3:3" ht="15" customHeight="1" x14ac:dyDescent="0.25">
      <c r="C414" s="5" t="s">
        <v>427</v>
      </c>
    </row>
    <row r="415" spans="3:3" ht="15" customHeight="1" x14ac:dyDescent="0.25">
      <c r="C415" s="5" t="s">
        <v>428</v>
      </c>
    </row>
    <row r="416" spans="3:3" ht="15" customHeight="1" x14ac:dyDescent="0.25">
      <c r="C416" s="5" t="s">
        <v>429</v>
      </c>
    </row>
    <row r="417" spans="3:3" ht="15" customHeight="1" x14ac:dyDescent="0.25">
      <c r="C417" s="5" t="s">
        <v>430</v>
      </c>
    </row>
    <row r="418" spans="3:3" ht="15" customHeight="1" x14ac:dyDescent="0.25">
      <c r="C418" s="5" t="s">
        <v>431</v>
      </c>
    </row>
    <row r="419" spans="3:3" ht="15" customHeight="1" x14ac:dyDescent="0.25">
      <c r="C419" s="5" t="s">
        <v>432</v>
      </c>
    </row>
    <row r="420" spans="3:3" ht="15" customHeight="1" x14ac:dyDescent="0.25">
      <c r="C420" s="5" t="s">
        <v>433</v>
      </c>
    </row>
    <row r="421" spans="3:3" ht="15" customHeight="1" x14ac:dyDescent="0.25">
      <c r="C421" s="5" t="s">
        <v>434</v>
      </c>
    </row>
    <row r="422" spans="3:3" ht="15" customHeight="1" x14ac:dyDescent="0.25">
      <c r="C422" s="5" t="s">
        <v>435</v>
      </c>
    </row>
    <row r="423" spans="3:3" ht="15" customHeight="1" x14ac:dyDescent="0.25">
      <c r="C423" s="5" t="s">
        <v>436</v>
      </c>
    </row>
    <row r="424" spans="3:3" ht="15" customHeight="1" x14ac:dyDescent="0.25">
      <c r="C424" s="5" t="s">
        <v>437</v>
      </c>
    </row>
    <row r="425" spans="3:3" ht="15" customHeight="1" x14ac:dyDescent="0.25">
      <c r="C425" s="5" t="s">
        <v>438</v>
      </c>
    </row>
    <row r="426" spans="3:3" ht="15" customHeight="1" x14ac:dyDescent="0.25">
      <c r="C426" s="5" t="s">
        <v>439</v>
      </c>
    </row>
    <row r="427" spans="3:3" ht="15" customHeight="1" x14ac:dyDescent="0.25">
      <c r="C427" s="5" t="s">
        <v>440</v>
      </c>
    </row>
    <row r="428" spans="3:3" ht="15" customHeight="1" x14ac:dyDescent="0.25">
      <c r="C428" s="5" t="s">
        <v>441</v>
      </c>
    </row>
    <row r="429" spans="3:3" ht="15" customHeight="1" x14ac:dyDescent="0.25">
      <c r="C429" s="5" t="s">
        <v>442</v>
      </c>
    </row>
    <row r="430" spans="3:3" ht="15" customHeight="1" x14ac:dyDescent="0.25">
      <c r="C430" s="5" t="s">
        <v>443</v>
      </c>
    </row>
    <row r="431" spans="3:3" ht="15" customHeight="1" x14ac:dyDescent="0.25">
      <c r="C431" s="5" t="s">
        <v>444</v>
      </c>
    </row>
    <row r="432" spans="3:3" ht="15" customHeight="1" x14ac:dyDescent="0.25">
      <c r="C432" s="5" t="s">
        <v>445</v>
      </c>
    </row>
    <row r="433" spans="3:3" ht="15" customHeight="1" x14ac:dyDescent="0.25">
      <c r="C433" s="5" t="s">
        <v>446</v>
      </c>
    </row>
    <row r="434" spans="3:3" ht="15" customHeight="1" x14ac:dyDescent="0.25">
      <c r="C434" s="5" t="s">
        <v>447</v>
      </c>
    </row>
    <row r="435" spans="3:3" ht="15" customHeight="1" x14ac:dyDescent="0.25">
      <c r="C435" s="5" t="s">
        <v>448</v>
      </c>
    </row>
    <row r="436" spans="3:3" ht="15" customHeight="1" x14ac:dyDescent="0.25">
      <c r="C436" s="5" t="s">
        <v>449</v>
      </c>
    </row>
    <row r="437" spans="3:3" ht="15" customHeight="1" x14ac:dyDescent="0.25">
      <c r="C437" s="5" t="s">
        <v>450</v>
      </c>
    </row>
    <row r="438" spans="3:3" ht="15" customHeight="1" x14ac:dyDescent="0.25">
      <c r="C438" s="5" t="s">
        <v>451</v>
      </c>
    </row>
    <row r="439" spans="3:3" ht="15" customHeight="1" x14ac:dyDescent="0.25">
      <c r="C439" s="5" t="s">
        <v>452</v>
      </c>
    </row>
    <row r="440" spans="3:3" ht="15" customHeight="1" x14ac:dyDescent="0.25">
      <c r="C440" s="5" t="s">
        <v>453</v>
      </c>
    </row>
    <row r="441" spans="3:3" ht="15" customHeight="1" x14ac:dyDescent="0.25">
      <c r="C441" s="5" t="s">
        <v>454</v>
      </c>
    </row>
    <row r="442" spans="3:3" ht="15" customHeight="1" x14ac:dyDescent="0.25">
      <c r="C442" s="5" t="s">
        <v>455</v>
      </c>
    </row>
    <row r="443" spans="3:3" ht="15" customHeight="1" x14ac:dyDescent="0.25">
      <c r="C443" s="5" t="s">
        <v>456</v>
      </c>
    </row>
    <row r="444" spans="3:3" ht="15" customHeight="1" x14ac:dyDescent="0.25">
      <c r="C444" s="5" t="s">
        <v>457</v>
      </c>
    </row>
    <row r="445" spans="3:3" ht="15" customHeight="1" x14ac:dyDescent="0.25">
      <c r="C445" s="5" t="s">
        <v>458</v>
      </c>
    </row>
    <row r="446" spans="3:3" ht="15" customHeight="1" x14ac:dyDescent="0.25">
      <c r="C446" s="5" t="s">
        <v>459</v>
      </c>
    </row>
    <row r="447" spans="3:3" ht="15" customHeight="1" x14ac:dyDescent="0.25">
      <c r="C447" s="5" t="s">
        <v>460</v>
      </c>
    </row>
    <row r="448" spans="3:3" ht="15" customHeight="1" x14ac:dyDescent="0.25">
      <c r="C448" s="5" t="s">
        <v>461</v>
      </c>
    </row>
    <row r="449" spans="3:3" ht="15" customHeight="1" x14ac:dyDescent="0.25">
      <c r="C449" s="5" t="s">
        <v>462</v>
      </c>
    </row>
    <row r="450" spans="3:3" ht="15" customHeight="1" x14ac:dyDescent="0.25">
      <c r="C450" s="5" t="s">
        <v>463</v>
      </c>
    </row>
    <row r="451" spans="3:3" ht="15" customHeight="1" x14ac:dyDescent="0.25">
      <c r="C451" s="5" t="s">
        <v>464</v>
      </c>
    </row>
    <row r="452" spans="3:3" ht="15" customHeight="1" x14ac:dyDescent="0.25">
      <c r="C452" s="5" t="s">
        <v>465</v>
      </c>
    </row>
    <row r="453" spans="3:3" ht="15" customHeight="1" x14ac:dyDescent="0.25">
      <c r="C453" s="5" t="s">
        <v>466</v>
      </c>
    </row>
    <row r="454" spans="3:3" ht="15" customHeight="1" x14ac:dyDescent="0.25">
      <c r="C454" s="5" t="s">
        <v>467</v>
      </c>
    </row>
    <row r="455" spans="3:3" ht="15" customHeight="1" x14ac:dyDescent="0.25">
      <c r="C455" s="5" t="s">
        <v>468</v>
      </c>
    </row>
    <row r="456" spans="3:3" ht="15" customHeight="1" x14ac:dyDescent="0.25">
      <c r="C456" s="5" t="s">
        <v>469</v>
      </c>
    </row>
    <row r="457" spans="3:3" ht="15" customHeight="1" x14ac:dyDescent="0.25">
      <c r="C457" s="5" t="s">
        <v>470</v>
      </c>
    </row>
    <row r="458" spans="3:3" ht="15" customHeight="1" x14ac:dyDescent="0.25">
      <c r="C458" s="5" t="s">
        <v>471</v>
      </c>
    </row>
    <row r="459" spans="3:3" ht="15" customHeight="1" x14ac:dyDescent="0.25">
      <c r="C459" s="5" t="s">
        <v>472</v>
      </c>
    </row>
    <row r="460" spans="3:3" ht="15" customHeight="1" x14ac:dyDescent="0.25">
      <c r="C460" s="5" t="s">
        <v>473</v>
      </c>
    </row>
    <row r="461" spans="3:3" ht="15" customHeight="1" x14ac:dyDescent="0.25">
      <c r="C461" s="5" t="s">
        <v>474</v>
      </c>
    </row>
    <row r="462" spans="3:3" ht="15" customHeight="1" x14ac:dyDescent="0.25">
      <c r="C462" s="5" t="s">
        <v>475</v>
      </c>
    </row>
    <row r="463" spans="3:3" ht="15" customHeight="1" x14ac:dyDescent="0.25">
      <c r="C463" s="5" t="s">
        <v>476</v>
      </c>
    </row>
    <row r="464" spans="3:3" ht="15" customHeight="1" x14ac:dyDescent="0.25">
      <c r="C464" s="5" t="s">
        <v>477</v>
      </c>
    </row>
    <row r="465" spans="3:3" ht="15" customHeight="1" x14ac:dyDescent="0.25">
      <c r="C465" s="5" t="s">
        <v>478</v>
      </c>
    </row>
    <row r="466" spans="3:3" ht="15" customHeight="1" x14ac:dyDescent="0.25">
      <c r="C466" s="5" t="s">
        <v>479</v>
      </c>
    </row>
    <row r="467" spans="3:3" ht="15" customHeight="1" x14ac:dyDescent="0.25">
      <c r="C467" s="5" t="s">
        <v>480</v>
      </c>
    </row>
    <row r="468" spans="3:3" ht="15" customHeight="1" x14ac:dyDescent="0.25">
      <c r="C468" s="5" t="s">
        <v>481</v>
      </c>
    </row>
    <row r="469" spans="3:3" ht="15" customHeight="1" x14ac:dyDescent="0.25">
      <c r="C469" s="5" t="s">
        <v>482</v>
      </c>
    </row>
    <row r="470" spans="3:3" ht="15" customHeight="1" x14ac:dyDescent="0.25">
      <c r="C470" s="5" t="s">
        <v>483</v>
      </c>
    </row>
    <row r="471" spans="3:3" ht="15" customHeight="1" x14ac:dyDescent="0.25">
      <c r="C471" s="5" t="s">
        <v>484</v>
      </c>
    </row>
    <row r="472" spans="3:3" ht="15" customHeight="1" x14ac:dyDescent="0.25">
      <c r="C472" s="5" t="s">
        <v>485</v>
      </c>
    </row>
    <row r="473" spans="3:3" ht="15" customHeight="1" x14ac:dyDescent="0.25">
      <c r="C473" s="5" t="s">
        <v>486</v>
      </c>
    </row>
    <row r="474" spans="3:3" ht="15" customHeight="1" x14ac:dyDescent="0.25">
      <c r="C474" s="5" t="s">
        <v>487</v>
      </c>
    </row>
    <row r="475" spans="3:3" ht="15" customHeight="1" x14ac:dyDescent="0.25">
      <c r="C475" s="5" t="s">
        <v>488</v>
      </c>
    </row>
    <row r="476" spans="3:3" ht="15" customHeight="1" x14ac:dyDescent="0.25">
      <c r="C476" s="5" t="s">
        <v>489</v>
      </c>
    </row>
    <row r="477" spans="3:3" ht="15" customHeight="1" x14ac:dyDescent="0.25">
      <c r="C477" s="5" t="s">
        <v>490</v>
      </c>
    </row>
    <row r="478" spans="3:3" ht="15" customHeight="1" x14ac:dyDescent="0.25">
      <c r="C478" s="5" t="s">
        <v>491</v>
      </c>
    </row>
    <row r="479" spans="3:3" ht="15" customHeight="1" x14ac:dyDescent="0.25">
      <c r="C479" s="5" t="s">
        <v>492</v>
      </c>
    </row>
    <row r="480" spans="3:3" ht="15" customHeight="1" x14ac:dyDescent="0.25">
      <c r="C480" s="5" t="s">
        <v>493</v>
      </c>
    </row>
    <row r="481" spans="3:3" ht="15" customHeight="1" x14ac:dyDescent="0.25">
      <c r="C481" s="5" t="s">
        <v>494</v>
      </c>
    </row>
    <row r="482" spans="3:3" ht="15" customHeight="1" x14ac:dyDescent="0.25">
      <c r="C482" s="5" t="s">
        <v>495</v>
      </c>
    </row>
    <row r="483" spans="3:3" ht="15" customHeight="1" x14ac:dyDescent="0.25">
      <c r="C483" s="5" t="s">
        <v>496</v>
      </c>
    </row>
    <row r="484" spans="3:3" ht="15" customHeight="1" x14ac:dyDescent="0.25">
      <c r="C484" s="5" t="s">
        <v>497</v>
      </c>
    </row>
    <row r="485" spans="3:3" ht="15" customHeight="1" x14ac:dyDescent="0.25">
      <c r="C485" s="5" t="s">
        <v>498</v>
      </c>
    </row>
    <row r="486" spans="3:3" ht="15" customHeight="1" x14ac:dyDescent="0.25">
      <c r="C486" s="5" t="s">
        <v>499</v>
      </c>
    </row>
    <row r="487" spans="3:3" ht="15" customHeight="1" x14ac:dyDescent="0.25">
      <c r="C487" s="5" t="s">
        <v>500</v>
      </c>
    </row>
    <row r="488" spans="3:3" ht="15" customHeight="1" x14ac:dyDescent="0.25">
      <c r="C488" s="5" t="s">
        <v>501</v>
      </c>
    </row>
    <row r="489" spans="3:3" ht="15" customHeight="1" x14ac:dyDescent="0.25">
      <c r="C489" s="5" t="s">
        <v>502</v>
      </c>
    </row>
    <row r="490" spans="3:3" ht="15" customHeight="1" x14ac:dyDescent="0.25">
      <c r="C490" s="5" t="s">
        <v>503</v>
      </c>
    </row>
    <row r="491" spans="3:3" ht="15" customHeight="1" x14ac:dyDescent="0.25">
      <c r="C491" s="5" t="s">
        <v>504</v>
      </c>
    </row>
    <row r="492" spans="3:3" ht="15" customHeight="1" x14ac:dyDescent="0.25">
      <c r="C492" s="5" t="s">
        <v>505</v>
      </c>
    </row>
    <row r="493" spans="3:3" ht="15" customHeight="1" x14ac:dyDescent="0.25">
      <c r="C493" s="5" t="s">
        <v>506</v>
      </c>
    </row>
    <row r="494" spans="3:3" ht="15" customHeight="1" x14ac:dyDescent="0.25">
      <c r="C494" s="5" t="s">
        <v>507</v>
      </c>
    </row>
    <row r="495" spans="3:3" ht="15" customHeight="1" x14ac:dyDescent="0.25">
      <c r="C495" s="5" t="s">
        <v>508</v>
      </c>
    </row>
    <row r="496" spans="3:3" ht="15" customHeight="1" x14ac:dyDescent="0.25">
      <c r="C496" s="5" t="s">
        <v>509</v>
      </c>
    </row>
    <row r="497" spans="3:3" ht="15" customHeight="1" x14ac:dyDescent="0.25">
      <c r="C497" s="5" t="s">
        <v>510</v>
      </c>
    </row>
    <row r="498" spans="3:3" ht="15" customHeight="1" x14ac:dyDescent="0.25">
      <c r="C498" s="5" t="s">
        <v>511</v>
      </c>
    </row>
    <row r="499" spans="3:3" ht="15" customHeight="1" x14ac:dyDescent="0.25">
      <c r="C499" s="5" t="s">
        <v>512</v>
      </c>
    </row>
    <row r="500" spans="3:3" ht="15" customHeight="1" x14ac:dyDescent="0.25">
      <c r="C500" s="5" t="s">
        <v>513</v>
      </c>
    </row>
    <row r="501" spans="3:3" ht="15" customHeight="1" x14ac:dyDescent="0.25">
      <c r="C501" s="5" t="s">
        <v>514</v>
      </c>
    </row>
    <row r="502" spans="3:3" ht="15" customHeight="1" x14ac:dyDescent="0.25">
      <c r="C502" s="5" t="s">
        <v>515</v>
      </c>
    </row>
    <row r="503" spans="3:3" ht="15" customHeight="1" x14ac:dyDescent="0.25">
      <c r="C503" s="5" t="s">
        <v>516</v>
      </c>
    </row>
    <row r="504" spans="3:3" ht="15" customHeight="1" x14ac:dyDescent="0.25">
      <c r="C504" s="5" t="s">
        <v>517</v>
      </c>
    </row>
    <row r="505" spans="3:3" ht="15" customHeight="1" x14ac:dyDescent="0.25">
      <c r="C505" s="5" t="s">
        <v>518</v>
      </c>
    </row>
    <row r="506" spans="3:3" ht="15" customHeight="1" x14ac:dyDescent="0.25">
      <c r="C506" s="5" t="s">
        <v>519</v>
      </c>
    </row>
    <row r="507" spans="3:3" ht="15" customHeight="1" x14ac:dyDescent="0.25">
      <c r="C507" s="5" t="s">
        <v>520</v>
      </c>
    </row>
    <row r="508" spans="3:3" ht="15" customHeight="1" x14ac:dyDescent="0.25">
      <c r="C508" s="5" t="s">
        <v>521</v>
      </c>
    </row>
    <row r="509" spans="3:3" ht="15" customHeight="1" x14ac:dyDescent="0.25">
      <c r="C509" s="5" t="s">
        <v>522</v>
      </c>
    </row>
    <row r="510" spans="3:3" ht="15" customHeight="1" x14ac:dyDescent="0.25">
      <c r="C510" s="5" t="s">
        <v>523</v>
      </c>
    </row>
    <row r="511" spans="3:3" ht="15" customHeight="1" x14ac:dyDescent="0.25">
      <c r="C511" s="5" t="s">
        <v>524</v>
      </c>
    </row>
    <row r="512" spans="3:3" ht="15" customHeight="1" x14ac:dyDescent="0.25">
      <c r="C512" s="5" t="s">
        <v>525</v>
      </c>
    </row>
    <row r="513" spans="3:3" ht="15" customHeight="1" x14ac:dyDescent="0.25">
      <c r="C513" s="5" t="s">
        <v>526</v>
      </c>
    </row>
    <row r="514" spans="3:3" ht="15" customHeight="1" x14ac:dyDescent="0.25">
      <c r="C514" s="5" t="s">
        <v>527</v>
      </c>
    </row>
    <row r="515" spans="3:3" ht="15" customHeight="1" x14ac:dyDescent="0.25">
      <c r="C515" s="5" t="s">
        <v>528</v>
      </c>
    </row>
    <row r="516" spans="3:3" ht="15" customHeight="1" x14ac:dyDescent="0.25">
      <c r="C516" s="5" t="s">
        <v>529</v>
      </c>
    </row>
    <row r="517" spans="3:3" ht="15" customHeight="1" x14ac:dyDescent="0.25">
      <c r="C517" s="5" t="s">
        <v>530</v>
      </c>
    </row>
    <row r="518" spans="3:3" ht="15" customHeight="1" x14ac:dyDescent="0.25">
      <c r="C518" s="5" t="s">
        <v>531</v>
      </c>
    </row>
    <row r="519" spans="3:3" ht="15" customHeight="1" x14ac:dyDescent="0.25">
      <c r="C519" s="5" t="s">
        <v>532</v>
      </c>
    </row>
    <row r="520" spans="3:3" ht="15" customHeight="1" x14ac:dyDescent="0.25">
      <c r="C520" s="5" t="s">
        <v>533</v>
      </c>
    </row>
    <row r="521" spans="3:3" ht="15" customHeight="1" x14ac:dyDescent="0.25">
      <c r="C521" s="5" t="s">
        <v>534</v>
      </c>
    </row>
    <row r="522" spans="3:3" ht="15" customHeight="1" x14ac:dyDescent="0.25">
      <c r="C522" s="5" t="s">
        <v>535</v>
      </c>
    </row>
    <row r="523" spans="3:3" ht="15" customHeight="1" x14ac:dyDescent="0.25">
      <c r="C523" s="5" t="s">
        <v>536</v>
      </c>
    </row>
    <row r="524" spans="3:3" ht="15" customHeight="1" x14ac:dyDescent="0.25">
      <c r="C524" s="5" t="s">
        <v>537</v>
      </c>
    </row>
    <row r="525" spans="3:3" ht="15" customHeight="1" x14ac:dyDescent="0.25">
      <c r="C525" s="5" t="s">
        <v>538</v>
      </c>
    </row>
    <row r="526" spans="3:3" ht="15" customHeight="1" x14ac:dyDescent="0.25">
      <c r="C526" s="5" t="s">
        <v>539</v>
      </c>
    </row>
    <row r="527" spans="3:3" ht="15" customHeight="1" x14ac:dyDescent="0.25">
      <c r="C527" s="5" t="s">
        <v>540</v>
      </c>
    </row>
    <row r="528" spans="3:3" ht="15" customHeight="1" x14ac:dyDescent="0.25">
      <c r="C528" s="5" t="s">
        <v>541</v>
      </c>
    </row>
    <row r="529" spans="3:3" ht="15" customHeight="1" x14ac:dyDescent="0.25">
      <c r="C529" s="5" t="s">
        <v>542</v>
      </c>
    </row>
    <row r="530" spans="3:3" ht="15" customHeight="1" x14ac:dyDescent="0.25">
      <c r="C530" s="5" t="s">
        <v>543</v>
      </c>
    </row>
    <row r="531" spans="3:3" ht="15" customHeight="1" x14ac:dyDescent="0.25">
      <c r="C531" s="5" t="s">
        <v>544</v>
      </c>
    </row>
    <row r="532" spans="3:3" ht="15" customHeight="1" x14ac:dyDescent="0.25">
      <c r="C532" s="5" t="s">
        <v>545</v>
      </c>
    </row>
    <row r="533" spans="3:3" ht="15" customHeight="1" x14ac:dyDescent="0.25">
      <c r="C533" s="5" t="s">
        <v>546</v>
      </c>
    </row>
    <row r="534" spans="3:3" ht="15" customHeight="1" x14ac:dyDescent="0.25">
      <c r="C534" s="5" t="s">
        <v>547</v>
      </c>
    </row>
    <row r="535" spans="3:3" ht="15" customHeight="1" x14ac:dyDescent="0.25">
      <c r="C535" s="5" t="s">
        <v>548</v>
      </c>
    </row>
    <row r="536" spans="3:3" ht="15" customHeight="1" x14ac:dyDescent="0.25">
      <c r="C536" s="5" t="s">
        <v>549</v>
      </c>
    </row>
    <row r="537" spans="3:3" ht="15" customHeight="1" x14ac:dyDescent="0.25">
      <c r="C537" s="5" t="s">
        <v>550</v>
      </c>
    </row>
    <row r="538" spans="3:3" ht="15" customHeight="1" x14ac:dyDescent="0.25">
      <c r="C538" s="5" t="s">
        <v>551</v>
      </c>
    </row>
    <row r="539" spans="3:3" ht="15" customHeight="1" x14ac:dyDescent="0.25">
      <c r="C539" s="5" t="s">
        <v>552</v>
      </c>
    </row>
    <row r="540" spans="3:3" ht="15" customHeight="1" x14ac:dyDescent="0.25">
      <c r="C540" s="5" t="s">
        <v>553</v>
      </c>
    </row>
    <row r="541" spans="3:3" ht="15" customHeight="1" x14ac:dyDescent="0.25">
      <c r="C541" s="5" t="s">
        <v>554</v>
      </c>
    </row>
    <row r="542" spans="3:3" ht="15" customHeight="1" x14ac:dyDescent="0.25">
      <c r="C542" s="5" t="s">
        <v>555</v>
      </c>
    </row>
    <row r="543" spans="3:3" ht="15" customHeight="1" x14ac:dyDescent="0.25">
      <c r="C543" s="5" t="s">
        <v>556</v>
      </c>
    </row>
    <row r="544" spans="3:3" ht="15" customHeight="1" x14ac:dyDescent="0.25">
      <c r="C544" s="5" t="s">
        <v>557</v>
      </c>
    </row>
    <row r="545" spans="3:3" ht="15" customHeight="1" x14ac:dyDescent="0.25">
      <c r="C545" s="5" t="s">
        <v>558</v>
      </c>
    </row>
    <row r="546" spans="3:3" ht="15" customHeight="1" x14ac:dyDescent="0.25">
      <c r="C546" s="5" t="s">
        <v>559</v>
      </c>
    </row>
    <row r="547" spans="3:3" ht="15" customHeight="1" x14ac:dyDescent="0.25">
      <c r="C547" s="5" t="s">
        <v>560</v>
      </c>
    </row>
    <row r="548" spans="3:3" ht="15" customHeight="1" x14ac:dyDescent="0.25">
      <c r="C548" s="5" t="s">
        <v>561</v>
      </c>
    </row>
    <row r="549" spans="3:3" ht="15" customHeight="1" x14ac:dyDescent="0.25">
      <c r="C549" s="5" t="s">
        <v>562</v>
      </c>
    </row>
    <row r="550" spans="3:3" ht="15" customHeight="1" x14ac:dyDescent="0.25">
      <c r="C550" s="5" t="s">
        <v>563</v>
      </c>
    </row>
    <row r="551" spans="3:3" ht="15" customHeight="1" x14ac:dyDescent="0.25">
      <c r="C551" s="5" t="s">
        <v>564</v>
      </c>
    </row>
    <row r="552" spans="3:3" ht="15" customHeight="1" x14ac:dyDescent="0.25">
      <c r="C552" s="5" t="s">
        <v>565</v>
      </c>
    </row>
    <row r="553" spans="3:3" ht="15" customHeight="1" x14ac:dyDescent="0.25">
      <c r="C553" s="5" t="s">
        <v>566</v>
      </c>
    </row>
    <row r="554" spans="3:3" ht="15" customHeight="1" x14ac:dyDescent="0.25">
      <c r="C554" s="5" t="s">
        <v>567</v>
      </c>
    </row>
    <row r="555" spans="3:3" ht="15" customHeight="1" x14ac:dyDescent="0.25">
      <c r="C555" s="5" t="s">
        <v>568</v>
      </c>
    </row>
    <row r="556" spans="3:3" ht="15" customHeight="1" x14ac:dyDescent="0.25">
      <c r="C556" s="5" t="s">
        <v>569</v>
      </c>
    </row>
    <row r="557" spans="3:3" ht="15" customHeight="1" x14ac:dyDescent="0.25">
      <c r="C557" s="5" t="s">
        <v>570</v>
      </c>
    </row>
    <row r="558" spans="3:3" ht="15" customHeight="1" x14ac:dyDescent="0.25">
      <c r="C558" s="5" t="s">
        <v>571</v>
      </c>
    </row>
    <row r="559" spans="3:3" ht="15" customHeight="1" x14ac:dyDescent="0.25">
      <c r="C559" s="5" t="s">
        <v>572</v>
      </c>
    </row>
    <row r="560" spans="3:3" ht="15" customHeight="1" x14ac:dyDescent="0.25">
      <c r="C560" s="5" t="s">
        <v>573</v>
      </c>
    </row>
    <row r="561" spans="3:3" ht="15" customHeight="1" x14ac:dyDescent="0.25">
      <c r="C561" s="5" t="s">
        <v>574</v>
      </c>
    </row>
    <row r="562" spans="3:3" ht="15" customHeight="1" x14ac:dyDescent="0.25">
      <c r="C562" s="5" t="s">
        <v>575</v>
      </c>
    </row>
    <row r="563" spans="3:3" ht="15" customHeight="1" x14ac:dyDescent="0.25">
      <c r="C563" s="5" t="s">
        <v>576</v>
      </c>
    </row>
    <row r="564" spans="3:3" ht="15" customHeight="1" x14ac:dyDescent="0.25">
      <c r="C564" s="5" t="s">
        <v>577</v>
      </c>
    </row>
    <row r="565" spans="3:3" ht="15" customHeight="1" x14ac:dyDescent="0.25">
      <c r="C565" s="5" t="s">
        <v>578</v>
      </c>
    </row>
    <row r="566" spans="3:3" ht="15" customHeight="1" x14ac:dyDescent="0.25">
      <c r="C566" s="5" t="s">
        <v>579</v>
      </c>
    </row>
    <row r="567" spans="3:3" ht="15" customHeight="1" x14ac:dyDescent="0.25">
      <c r="C567" s="5" t="s">
        <v>580</v>
      </c>
    </row>
    <row r="568" spans="3:3" ht="15" customHeight="1" x14ac:dyDescent="0.25">
      <c r="C568" s="5" t="s">
        <v>581</v>
      </c>
    </row>
    <row r="569" spans="3:3" ht="15" customHeight="1" x14ac:dyDescent="0.25">
      <c r="C569" s="5" t="s">
        <v>582</v>
      </c>
    </row>
    <row r="570" spans="3:3" ht="15" customHeight="1" x14ac:dyDescent="0.25">
      <c r="C570" s="5" t="s">
        <v>583</v>
      </c>
    </row>
    <row r="571" spans="3:3" ht="15" customHeight="1" x14ac:dyDescent="0.25">
      <c r="C571" s="5" t="s">
        <v>584</v>
      </c>
    </row>
    <row r="572" spans="3:3" ht="15" customHeight="1" x14ac:dyDescent="0.25">
      <c r="C572" s="5" t="s">
        <v>585</v>
      </c>
    </row>
    <row r="573" spans="3:3" ht="15" customHeight="1" x14ac:dyDescent="0.25">
      <c r="C573" s="5" t="s">
        <v>586</v>
      </c>
    </row>
    <row r="574" spans="3:3" ht="15" customHeight="1" x14ac:dyDescent="0.25">
      <c r="C574" s="5" t="s">
        <v>587</v>
      </c>
    </row>
    <row r="575" spans="3:3" ht="15" customHeight="1" x14ac:dyDescent="0.25">
      <c r="C575" s="5" t="s">
        <v>588</v>
      </c>
    </row>
    <row r="576" spans="3:3" ht="15" customHeight="1" x14ac:dyDescent="0.25">
      <c r="C576" s="5" t="s">
        <v>589</v>
      </c>
    </row>
    <row r="577" spans="3:3" ht="15" customHeight="1" x14ac:dyDescent="0.25">
      <c r="C577" s="5" t="s">
        <v>590</v>
      </c>
    </row>
    <row r="578" spans="3:3" ht="15" customHeight="1" x14ac:dyDescent="0.25">
      <c r="C578" s="5" t="s">
        <v>591</v>
      </c>
    </row>
    <row r="579" spans="3:3" ht="15" customHeight="1" x14ac:dyDescent="0.25">
      <c r="C579" s="5" t="s">
        <v>592</v>
      </c>
    </row>
    <row r="580" spans="3:3" ht="15" customHeight="1" x14ac:dyDescent="0.25">
      <c r="C580" s="5" t="s">
        <v>593</v>
      </c>
    </row>
    <row r="581" spans="3:3" ht="15" customHeight="1" x14ac:dyDescent="0.25">
      <c r="C581" s="5" t="s">
        <v>594</v>
      </c>
    </row>
    <row r="582" spans="3:3" ht="15" customHeight="1" x14ac:dyDescent="0.25">
      <c r="C582" s="5" t="s">
        <v>595</v>
      </c>
    </row>
    <row r="583" spans="3:3" ht="15" customHeight="1" x14ac:dyDescent="0.25">
      <c r="C583" s="5" t="s">
        <v>596</v>
      </c>
    </row>
    <row r="584" spans="3:3" ht="15" customHeight="1" x14ac:dyDescent="0.25">
      <c r="C584" s="5" t="s">
        <v>597</v>
      </c>
    </row>
    <row r="585" spans="3:3" ht="15" customHeight="1" x14ac:dyDescent="0.25">
      <c r="C585" s="5" t="s">
        <v>598</v>
      </c>
    </row>
    <row r="586" spans="3:3" ht="15" customHeight="1" x14ac:dyDescent="0.25">
      <c r="C586" s="5" t="s">
        <v>599</v>
      </c>
    </row>
    <row r="587" spans="3:3" ht="15" customHeight="1" x14ac:dyDescent="0.25">
      <c r="C587" s="5" t="s">
        <v>600</v>
      </c>
    </row>
    <row r="588" spans="3:3" ht="15" customHeight="1" x14ac:dyDescent="0.25">
      <c r="C588" s="5" t="s">
        <v>601</v>
      </c>
    </row>
    <row r="589" spans="3:3" ht="15" customHeight="1" x14ac:dyDescent="0.25">
      <c r="C589" s="5" t="s">
        <v>602</v>
      </c>
    </row>
    <row r="590" spans="3:3" ht="15" customHeight="1" x14ac:dyDescent="0.25">
      <c r="C590" s="5" t="s">
        <v>603</v>
      </c>
    </row>
    <row r="591" spans="3:3" ht="15" customHeight="1" x14ac:dyDescent="0.25">
      <c r="C591" s="5" t="s">
        <v>604</v>
      </c>
    </row>
    <row r="592" spans="3:3" ht="15" customHeight="1" x14ac:dyDescent="0.25">
      <c r="C592" s="5" t="s">
        <v>605</v>
      </c>
    </row>
    <row r="593" spans="3:3" ht="15" customHeight="1" x14ac:dyDescent="0.25">
      <c r="C593" s="5" t="s">
        <v>606</v>
      </c>
    </row>
    <row r="594" spans="3:3" ht="15" customHeight="1" x14ac:dyDescent="0.25">
      <c r="C594" s="5" t="s">
        <v>607</v>
      </c>
    </row>
    <row r="595" spans="3:3" ht="15" customHeight="1" x14ac:dyDescent="0.25">
      <c r="C595" s="5" t="s">
        <v>608</v>
      </c>
    </row>
    <row r="596" spans="3:3" ht="15" customHeight="1" x14ac:dyDescent="0.25">
      <c r="C596" s="5" t="s">
        <v>609</v>
      </c>
    </row>
    <row r="597" spans="3:3" ht="15" customHeight="1" x14ac:dyDescent="0.25">
      <c r="C597" s="5" t="s">
        <v>610</v>
      </c>
    </row>
    <row r="598" spans="3:3" ht="15" customHeight="1" x14ac:dyDescent="0.25">
      <c r="C598" s="5" t="s">
        <v>611</v>
      </c>
    </row>
    <row r="599" spans="3:3" ht="15" customHeight="1" x14ac:dyDescent="0.25">
      <c r="C599" s="5" t="s">
        <v>612</v>
      </c>
    </row>
    <row r="600" spans="3:3" ht="15" customHeight="1" x14ac:dyDescent="0.25">
      <c r="C600" s="5" t="s">
        <v>613</v>
      </c>
    </row>
    <row r="601" spans="3:3" ht="15" customHeight="1" x14ac:dyDescent="0.25">
      <c r="C601" s="5" t="s">
        <v>614</v>
      </c>
    </row>
    <row r="602" spans="3:3" ht="15" customHeight="1" x14ac:dyDescent="0.25">
      <c r="C602" s="5" t="s">
        <v>615</v>
      </c>
    </row>
    <row r="603" spans="3:3" ht="15" customHeight="1" x14ac:dyDescent="0.25">
      <c r="C603" s="5" t="s">
        <v>616</v>
      </c>
    </row>
    <row r="604" spans="3:3" ht="15" customHeight="1" x14ac:dyDescent="0.25">
      <c r="C604" s="5" t="s">
        <v>617</v>
      </c>
    </row>
    <row r="605" spans="3:3" ht="15" customHeight="1" x14ac:dyDescent="0.25">
      <c r="C605" s="5" t="s">
        <v>618</v>
      </c>
    </row>
    <row r="606" spans="3:3" ht="15" customHeight="1" x14ac:dyDescent="0.25">
      <c r="C606" s="5" t="s">
        <v>619</v>
      </c>
    </row>
    <row r="607" spans="3:3" ht="15" customHeight="1" x14ac:dyDescent="0.25">
      <c r="C607" s="5" t="s">
        <v>620</v>
      </c>
    </row>
    <row r="608" spans="3:3" ht="15" customHeight="1" x14ac:dyDescent="0.25">
      <c r="C608" s="5" t="s">
        <v>621</v>
      </c>
    </row>
    <row r="609" spans="3:3" ht="15" customHeight="1" x14ac:dyDescent="0.25">
      <c r="C609" s="5" t="s">
        <v>622</v>
      </c>
    </row>
    <row r="610" spans="3:3" ht="15" customHeight="1" x14ac:dyDescent="0.25">
      <c r="C610" s="5" t="s">
        <v>623</v>
      </c>
    </row>
    <row r="611" spans="3:3" ht="15" customHeight="1" x14ac:dyDescent="0.25">
      <c r="C611" s="5" t="s">
        <v>624</v>
      </c>
    </row>
    <row r="612" spans="3:3" ht="15" customHeight="1" x14ac:dyDescent="0.25">
      <c r="C612" s="5" t="s">
        <v>625</v>
      </c>
    </row>
    <row r="613" spans="3:3" ht="15" customHeight="1" x14ac:dyDescent="0.25">
      <c r="C613" s="5" t="s">
        <v>626</v>
      </c>
    </row>
    <row r="614" spans="3:3" ht="15" customHeight="1" x14ac:dyDescent="0.25">
      <c r="C614" s="5" t="s">
        <v>627</v>
      </c>
    </row>
    <row r="615" spans="3:3" ht="15" customHeight="1" x14ac:dyDescent="0.25">
      <c r="C615" s="5" t="s">
        <v>628</v>
      </c>
    </row>
    <row r="616" spans="3:3" ht="15" customHeight="1" x14ac:dyDescent="0.25">
      <c r="C616" s="5" t="s">
        <v>629</v>
      </c>
    </row>
    <row r="617" spans="3:3" ht="15" customHeight="1" x14ac:dyDescent="0.25">
      <c r="C617" s="5" t="s">
        <v>630</v>
      </c>
    </row>
    <row r="618" spans="3:3" ht="15" customHeight="1" x14ac:dyDescent="0.25">
      <c r="C618" s="5" t="s">
        <v>631</v>
      </c>
    </row>
    <row r="619" spans="3:3" ht="15" customHeight="1" x14ac:dyDescent="0.25">
      <c r="C619" s="5" t="s">
        <v>632</v>
      </c>
    </row>
    <row r="620" spans="3:3" ht="15" customHeight="1" x14ac:dyDescent="0.25">
      <c r="C620" s="5" t="s">
        <v>633</v>
      </c>
    </row>
    <row r="621" spans="3:3" ht="15" customHeight="1" x14ac:dyDescent="0.25">
      <c r="C621" s="5" t="s">
        <v>634</v>
      </c>
    </row>
    <row r="622" spans="3:3" ht="15" customHeight="1" x14ac:dyDescent="0.25">
      <c r="C622" s="5" t="s">
        <v>635</v>
      </c>
    </row>
    <row r="623" spans="3:3" ht="15" customHeight="1" x14ac:dyDescent="0.25">
      <c r="C623" s="5" t="s">
        <v>636</v>
      </c>
    </row>
    <row r="624" spans="3:3" ht="15" customHeight="1" x14ac:dyDescent="0.25">
      <c r="C624" s="5" t="s">
        <v>637</v>
      </c>
    </row>
    <row r="625" spans="3:3" ht="15" customHeight="1" x14ac:dyDescent="0.25">
      <c r="C625" s="5" t="s">
        <v>638</v>
      </c>
    </row>
    <row r="626" spans="3:3" ht="15" customHeight="1" x14ac:dyDescent="0.25">
      <c r="C626" s="5" t="s">
        <v>639</v>
      </c>
    </row>
    <row r="627" spans="3:3" ht="15" customHeight="1" x14ac:dyDescent="0.25">
      <c r="C627" s="5" t="s">
        <v>640</v>
      </c>
    </row>
    <row r="628" spans="3:3" ht="15" customHeight="1" x14ac:dyDescent="0.25">
      <c r="C628" s="5" t="s">
        <v>641</v>
      </c>
    </row>
    <row r="629" spans="3:3" ht="15" customHeight="1" x14ac:dyDescent="0.25">
      <c r="C629" s="5" t="s">
        <v>642</v>
      </c>
    </row>
    <row r="630" spans="3:3" ht="15" customHeight="1" x14ac:dyDescent="0.25">
      <c r="C630" s="5" t="s">
        <v>643</v>
      </c>
    </row>
    <row r="631" spans="3:3" ht="15" customHeight="1" x14ac:dyDescent="0.25">
      <c r="C631" s="5" t="s">
        <v>644</v>
      </c>
    </row>
    <row r="632" spans="3:3" ht="15" customHeight="1" x14ac:dyDescent="0.25">
      <c r="C632" s="5" t="s">
        <v>645</v>
      </c>
    </row>
    <row r="633" spans="3:3" ht="15" customHeight="1" x14ac:dyDescent="0.25">
      <c r="C633" s="5" t="s">
        <v>646</v>
      </c>
    </row>
    <row r="634" spans="3:3" ht="15" customHeight="1" x14ac:dyDescent="0.25">
      <c r="C634" s="5" t="s">
        <v>647</v>
      </c>
    </row>
    <row r="635" spans="3:3" ht="15" customHeight="1" x14ac:dyDescent="0.25">
      <c r="C635" s="5" t="s">
        <v>648</v>
      </c>
    </row>
    <row r="636" spans="3:3" ht="15" customHeight="1" x14ac:dyDescent="0.25">
      <c r="C636" s="5" t="s">
        <v>649</v>
      </c>
    </row>
    <row r="637" spans="3:3" ht="15" customHeight="1" x14ac:dyDescent="0.25">
      <c r="C637" s="5" t="s">
        <v>650</v>
      </c>
    </row>
    <row r="638" spans="3:3" ht="15" customHeight="1" x14ac:dyDescent="0.25">
      <c r="C638" s="5" t="s">
        <v>651</v>
      </c>
    </row>
    <row r="639" spans="3:3" ht="15" customHeight="1" x14ac:dyDescent="0.25">
      <c r="C639" s="5" t="s">
        <v>652</v>
      </c>
    </row>
    <row r="640" spans="3:3" ht="15" customHeight="1" x14ac:dyDescent="0.25">
      <c r="C640" s="5" t="s">
        <v>653</v>
      </c>
    </row>
    <row r="641" spans="3:3" ht="15" customHeight="1" x14ac:dyDescent="0.25">
      <c r="C641" s="5" t="s">
        <v>654</v>
      </c>
    </row>
    <row r="642" spans="3:3" ht="15" customHeight="1" x14ac:dyDescent="0.25">
      <c r="C642" s="5" t="s">
        <v>655</v>
      </c>
    </row>
    <row r="643" spans="3:3" ht="15" customHeight="1" x14ac:dyDescent="0.25">
      <c r="C643" s="5" t="s">
        <v>656</v>
      </c>
    </row>
    <row r="644" spans="3:3" ht="15" customHeight="1" x14ac:dyDescent="0.25">
      <c r="C644" s="5" t="s">
        <v>657</v>
      </c>
    </row>
    <row r="645" spans="3:3" ht="15" customHeight="1" x14ac:dyDescent="0.25">
      <c r="C645" s="5" t="s">
        <v>658</v>
      </c>
    </row>
    <row r="646" spans="3:3" ht="15" customHeight="1" x14ac:dyDescent="0.25">
      <c r="C646" s="5" t="s">
        <v>659</v>
      </c>
    </row>
    <row r="647" spans="3:3" ht="15" customHeight="1" x14ac:dyDescent="0.25">
      <c r="C647" s="5" t="s">
        <v>660</v>
      </c>
    </row>
    <row r="648" spans="3:3" ht="15" customHeight="1" x14ac:dyDescent="0.25">
      <c r="C648" s="5" t="s">
        <v>661</v>
      </c>
    </row>
    <row r="649" spans="3:3" ht="15" customHeight="1" x14ac:dyDescent="0.25">
      <c r="C649" s="5" t="s">
        <v>662</v>
      </c>
    </row>
    <row r="650" spans="3:3" ht="15" customHeight="1" x14ac:dyDescent="0.25">
      <c r="C650" s="5" t="s">
        <v>663</v>
      </c>
    </row>
    <row r="651" spans="3:3" ht="15" customHeight="1" x14ac:dyDescent="0.25">
      <c r="C651" s="5" t="s">
        <v>664</v>
      </c>
    </row>
    <row r="652" spans="3:3" ht="15" customHeight="1" x14ac:dyDescent="0.25">
      <c r="C652" s="5" t="s">
        <v>665</v>
      </c>
    </row>
    <row r="653" spans="3:3" ht="15" customHeight="1" x14ac:dyDescent="0.25">
      <c r="C653" s="5" t="s">
        <v>666</v>
      </c>
    </row>
    <row r="654" spans="3:3" ht="15" customHeight="1" x14ac:dyDescent="0.25">
      <c r="C654" s="5" t="s">
        <v>667</v>
      </c>
    </row>
    <row r="655" spans="3:3" ht="15" customHeight="1" x14ac:dyDescent="0.25">
      <c r="C655" s="5" t="s">
        <v>668</v>
      </c>
    </row>
    <row r="656" spans="3:3" ht="15" customHeight="1" x14ac:dyDescent="0.25">
      <c r="C656" s="5" t="s">
        <v>669</v>
      </c>
    </row>
    <row r="657" spans="3:3" ht="15" customHeight="1" x14ac:dyDescent="0.25">
      <c r="C657" s="5" t="s">
        <v>670</v>
      </c>
    </row>
    <row r="658" spans="3:3" ht="15" customHeight="1" x14ac:dyDescent="0.25">
      <c r="C658" s="5" t="s">
        <v>671</v>
      </c>
    </row>
    <row r="659" spans="3:3" ht="15" customHeight="1" x14ac:dyDescent="0.25">
      <c r="C659" s="5" t="s">
        <v>672</v>
      </c>
    </row>
    <row r="660" spans="3:3" ht="15" customHeight="1" x14ac:dyDescent="0.25">
      <c r="C660" s="5" t="s">
        <v>673</v>
      </c>
    </row>
    <row r="661" spans="3:3" ht="15" customHeight="1" x14ac:dyDescent="0.25">
      <c r="C661" s="5" t="s">
        <v>674</v>
      </c>
    </row>
    <row r="662" spans="3:3" ht="15" customHeight="1" x14ac:dyDescent="0.25">
      <c r="C662" s="5" t="s">
        <v>675</v>
      </c>
    </row>
    <row r="663" spans="3:3" ht="15" customHeight="1" x14ac:dyDescent="0.25">
      <c r="C663" s="5" t="s">
        <v>676</v>
      </c>
    </row>
    <row r="664" spans="3:3" ht="15" customHeight="1" x14ac:dyDescent="0.25">
      <c r="C664" s="5" t="s">
        <v>677</v>
      </c>
    </row>
    <row r="665" spans="3:3" ht="15" customHeight="1" x14ac:dyDescent="0.25">
      <c r="C665" s="5" t="s">
        <v>678</v>
      </c>
    </row>
    <row r="666" spans="3:3" ht="15" customHeight="1" x14ac:dyDescent="0.25">
      <c r="C666" s="5" t="s">
        <v>679</v>
      </c>
    </row>
    <row r="667" spans="3:3" ht="15" customHeight="1" x14ac:dyDescent="0.25">
      <c r="C667" s="5" t="s">
        <v>680</v>
      </c>
    </row>
    <row r="668" spans="3:3" ht="15" customHeight="1" x14ac:dyDescent="0.25">
      <c r="C668" s="5" t="s">
        <v>681</v>
      </c>
    </row>
    <row r="669" spans="3:3" ht="15" customHeight="1" x14ac:dyDescent="0.25">
      <c r="C669" s="5" t="s">
        <v>682</v>
      </c>
    </row>
    <row r="670" spans="3:3" ht="15" customHeight="1" x14ac:dyDescent="0.25">
      <c r="C670" s="5" t="s">
        <v>683</v>
      </c>
    </row>
    <row r="671" spans="3:3" ht="15" customHeight="1" x14ac:dyDescent="0.25">
      <c r="C671" s="5" t="s">
        <v>684</v>
      </c>
    </row>
    <row r="672" spans="3:3" ht="15" customHeight="1" x14ac:dyDescent="0.25">
      <c r="C672" s="5" t="s">
        <v>685</v>
      </c>
    </row>
    <row r="673" spans="3:3" ht="15" customHeight="1" x14ac:dyDescent="0.25">
      <c r="C673" s="5" t="s">
        <v>686</v>
      </c>
    </row>
    <row r="674" spans="3:3" ht="15" customHeight="1" x14ac:dyDescent="0.25">
      <c r="C674" s="5" t="s">
        <v>687</v>
      </c>
    </row>
    <row r="675" spans="3:3" ht="15" customHeight="1" x14ac:dyDescent="0.25">
      <c r="C675" s="5" t="s">
        <v>688</v>
      </c>
    </row>
    <row r="676" spans="3:3" ht="15" customHeight="1" x14ac:dyDescent="0.25">
      <c r="C676" s="5" t="s">
        <v>689</v>
      </c>
    </row>
    <row r="677" spans="3:3" ht="15" customHeight="1" x14ac:dyDescent="0.25">
      <c r="C677" s="5" t="s">
        <v>690</v>
      </c>
    </row>
    <row r="678" spans="3:3" ht="15" customHeight="1" x14ac:dyDescent="0.25">
      <c r="C678" s="5" t="s">
        <v>691</v>
      </c>
    </row>
    <row r="679" spans="3:3" ht="15" customHeight="1" x14ac:dyDescent="0.25">
      <c r="C679" s="5" t="s">
        <v>692</v>
      </c>
    </row>
    <row r="680" spans="3:3" ht="15" customHeight="1" x14ac:dyDescent="0.25">
      <c r="C680" s="5" t="s">
        <v>693</v>
      </c>
    </row>
    <row r="681" spans="3:3" ht="15" customHeight="1" x14ac:dyDescent="0.25">
      <c r="C681" s="5" t="s">
        <v>694</v>
      </c>
    </row>
    <row r="682" spans="3:3" ht="15" customHeight="1" x14ac:dyDescent="0.25">
      <c r="C682" s="5" t="s">
        <v>695</v>
      </c>
    </row>
    <row r="683" spans="3:3" ht="15" customHeight="1" x14ac:dyDescent="0.25">
      <c r="C683" s="5" t="s">
        <v>696</v>
      </c>
    </row>
    <row r="684" spans="3:3" ht="15" customHeight="1" x14ac:dyDescent="0.25">
      <c r="C684" s="5" t="s">
        <v>697</v>
      </c>
    </row>
    <row r="685" spans="3:3" ht="15" customHeight="1" x14ac:dyDescent="0.25">
      <c r="C685" s="5" t="s">
        <v>698</v>
      </c>
    </row>
    <row r="686" spans="3:3" ht="15" customHeight="1" x14ac:dyDescent="0.25">
      <c r="C686" s="5" t="s">
        <v>699</v>
      </c>
    </row>
    <row r="687" spans="3:3" ht="15" customHeight="1" x14ac:dyDescent="0.25">
      <c r="C687" s="5" t="s">
        <v>700</v>
      </c>
    </row>
    <row r="688" spans="3:3" ht="15" customHeight="1" x14ac:dyDescent="0.25">
      <c r="C688" s="5" t="s">
        <v>701</v>
      </c>
    </row>
    <row r="689" spans="3:3" ht="15" customHeight="1" x14ac:dyDescent="0.25">
      <c r="C689" s="5" t="s">
        <v>702</v>
      </c>
    </row>
    <row r="690" spans="3:3" ht="15" customHeight="1" x14ac:dyDescent="0.25">
      <c r="C690" s="5" t="s">
        <v>703</v>
      </c>
    </row>
    <row r="691" spans="3:3" ht="15" customHeight="1" x14ac:dyDescent="0.25">
      <c r="C691" s="5" t="s">
        <v>704</v>
      </c>
    </row>
    <row r="692" spans="3:3" ht="15" customHeight="1" x14ac:dyDescent="0.25">
      <c r="C692" s="5" t="s">
        <v>705</v>
      </c>
    </row>
    <row r="693" spans="3:3" ht="15" customHeight="1" x14ac:dyDescent="0.25">
      <c r="C693" s="5" t="s">
        <v>706</v>
      </c>
    </row>
    <row r="694" spans="3:3" ht="15" customHeight="1" x14ac:dyDescent="0.25">
      <c r="C694" s="5" t="s">
        <v>707</v>
      </c>
    </row>
    <row r="695" spans="3:3" ht="15" customHeight="1" x14ac:dyDescent="0.25">
      <c r="C695" s="5" t="s">
        <v>708</v>
      </c>
    </row>
    <row r="696" spans="3:3" ht="15" customHeight="1" x14ac:dyDescent="0.25">
      <c r="C696" s="5" t="s">
        <v>709</v>
      </c>
    </row>
    <row r="697" spans="3:3" ht="15" customHeight="1" x14ac:dyDescent="0.25">
      <c r="C697" s="5" t="s">
        <v>710</v>
      </c>
    </row>
    <row r="698" spans="3:3" ht="15" customHeight="1" x14ac:dyDescent="0.25">
      <c r="C698" s="5" t="s">
        <v>711</v>
      </c>
    </row>
    <row r="699" spans="3:3" ht="15" customHeight="1" x14ac:dyDescent="0.25">
      <c r="C699" s="5" t="s">
        <v>712</v>
      </c>
    </row>
    <row r="700" spans="3:3" ht="15" customHeight="1" x14ac:dyDescent="0.25">
      <c r="C700" s="5" t="s">
        <v>713</v>
      </c>
    </row>
    <row r="701" spans="3:3" ht="15" customHeight="1" x14ac:dyDescent="0.25">
      <c r="C701" s="5" t="s">
        <v>714</v>
      </c>
    </row>
    <row r="702" spans="3:3" ht="15" customHeight="1" x14ac:dyDescent="0.25">
      <c r="C702" s="5" t="s">
        <v>715</v>
      </c>
    </row>
    <row r="703" spans="3:3" ht="15" customHeight="1" x14ac:dyDescent="0.25">
      <c r="C703" s="5" t="s">
        <v>716</v>
      </c>
    </row>
    <row r="704" spans="3:3" ht="15" customHeight="1" x14ac:dyDescent="0.25">
      <c r="C704" s="5" t="s">
        <v>717</v>
      </c>
    </row>
    <row r="705" spans="3:3" ht="15" customHeight="1" x14ac:dyDescent="0.25">
      <c r="C705" s="5" t="s">
        <v>718</v>
      </c>
    </row>
    <row r="706" spans="3:3" ht="15" customHeight="1" x14ac:dyDescent="0.25">
      <c r="C706" s="5" t="s">
        <v>719</v>
      </c>
    </row>
    <row r="707" spans="3:3" ht="15" customHeight="1" x14ac:dyDescent="0.25">
      <c r="C707" s="5" t="s">
        <v>720</v>
      </c>
    </row>
    <row r="708" spans="3:3" ht="15" customHeight="1" x14ac:dyDescent="0.25">
      <c r="C708" s="5" t="s">
        <v>721</v>
      </c>
    </row>
    <row r="709" spans="3:3" ht="15" customHeight="1" x14ac:dyDescent="0.25">
      <c r="C709" s="5" t="s">
        <v>722</v>
      </c>
    </row>
    <row r="710" spans="3:3" ht="15" customHeight="1" x14ac:dyDescent="0.25">
      <c r="C710" s="5" t="s">
        <v>723</v>
      </c>
    </row>
    <row r="711" spans="3:3" ht="15" customHeight="1" x14ac:dyDescent="0.25">
      <c r="C711" s="5" t="s">
        <v>724</v>
      </c>
    </row>
    <row r="712" spans="3:3" ht="15" customHeight="1" x14ac:dyDescent="0.25">
      <c r="C712" s="5" t="s">
        <v>725</v>
      </c>
    </row>
    <row r="713" spans="3:3" ht="15" customHeight="1" x14ac:dyDescent="0.25">
      <c r="C713" s="5" t="s">
        <v>726</v>
      </c>
    </row>
    <row r="714" spans="3:3" ht="15" customHeight="1" x14ac:dyDescent="0.25">
      <c r="C714" s="5" t="s">
        <v>727</v>
      </c>
    </row>
    <row r="715" spans="3:3" ht="15" customHeight="1" x14ac:dyDescent="0.25">
      <c r="C715" s="5" t="s">
        <v>728</v>
      </c>
    </row>
    <row r="716" spans="3:3" ht="15" customHeight="1" x14ac:dyDescent="0.25">
      <c r="C716" s="5" t="s">
        <v>729</v>
      </c>
    </row>
    <row r="717" spans="3:3" ht="15" customHeight="1" x14ac:dyDescent="0.25">
      <c r="C717" s="5" t="s">
        <v>730</v>
      </c>
    </row>
    <row r="718" spans="3:3" ht="15" customHeight="1" x14ac:dyDescent="0.25">
      <c r="C718" s="5" t="s">
        <v>731</v>
      </c>
    </row>
    <row r="719" spans="3:3" ht="15" customHeight="1" x14ac:dyDescent="0.25">
      <c r="C719" s="5" t="s">
        <v>732</v>
      </c>
    </row>
    <row r="720" spans="3:3" ht="15" customHeight="1" x14ac:dyDescent="0.25">
      <c r="C720" s="5" t="s">
        <v>733</v>
      </c>
    </row>
    <row r="721" spans="3:3" ht="15" customHeight="1" x14ac:dyDescent="0.25">
      <c r="C721" s="5" t="s">
        <v>734</v>
      </c>
    </row>
    <row r="722" spans="3:3" ht="15" customHeight="1" x14ac:dyDescent="0.25">
      <c r="C722" s="5" t="s">
        <v>735</v>
      </c>
    </row>
    <row r="723" spans="3:3" ht="15" customHeight="1" x14ac:dyDescent="0.25">
      <c r="C723" s="5" t="s">
        <v>736</v>
      </c>
    </row>
    <row r="724" spans="3:3" ht="15" customHeight="1" x14ac:dyDescent="0.25">
      <c r="C724" s="5" t="s">
        <v>737</v>
      </c>
    </row>
    <row r="725" spans="3:3" ht="15" customHeight="1" x14ac:dyDescent="0.25">
      <c r="C725" s="5" t="s">
        <v>738</v>
      </c>
    </row>
    <row r="726" spans="3:3" ht="15" customHeight="1" x14ac:dyDescent="0.25">
      <c r="C726" s="5" t="s">
        <v>739</v>
      </c>
    </row>
    <row r="727" spans="3:3" ht="15" customHeight="1" x14ac:dyDescent="0.25">
      <c r="C727" s="5" t="s">
        <v>740</v>
      </c>
    </row>
    <row r="728" spans="3:3" ht="15" customHeight="1" x14ac:dyDescent="0.25">
      <c r="C728" s="5" t="s">
        <v>741</v>
      </c>
    </row>
    <row r="729" spans="3:3" ht="15" customHeight="1" x14ac:dyDescent="0.25">
      <c r="C729" s="5" t="s">
        <v>742</v>
      </c>
    </row>
    <row r="730" spans="3:3" ht="15" customHeight="1" x14ac:dyDescent="0.25">
      <c r="C730" s="5" t="s">
        <v>743</v>
      </c>
    </row>
    <row r="731" spans="3:3" ht="15" customHeight="1" x14ac:dyDescent="0.25">
      <c r="C731" s="5" t="s">
        <v>744</v>
      </c>
    </row>
    <row r="732" spans="3:3" ht="15" customHeight="1" x14ac:dyDescent="0.25">
      <c r="C732" s="5" t="s">
        <v>745</v>
      </c>
    </row>
    <row r="733" spans="3:3" ht="15" customHeight="1" x14ac:dyDescent="0.25">
      <c r="C733" s="5" t="s">
        <v>746</v>
      </c>
    </row>
    <row r="734" spans="3:3" ht="15" customHeight="1" x14ac:dyDescent="0.25">
      <c r="C734" s="5" t="s">
        <v>747</v>
      </c>
    </row>
    <row r="735" spans="3:3" ht="15" customHeight="1" x14ac:dyDescent="0.25">
      <c r="C735" s="5" t="s">
        <v>748</v>
      </c>
    </row>
    <row r="736" spans="3:3" ht="15" customHeight="1" x14ac:dyDescent="0.25">
      <c r="C736" s="5" t="s">
        <v>749</v>
      </c>
    </row>
    <row r="737" spans="3:3" ht="15" customHeight="1" x14ac:dyDescent="0.25">
      <c r="C737" s="5" t="s">
        <v>750</v>
      </c>
    </row>
    <row r="738" spans="3:3" ht="15" customHeight="1" x14ac:dyDescent="0.25">
      <c r="C738" s="5" t="s">
        <v>751</v>
      </c>
    </row>
    <row r="739" spans="3:3" ht="15" customHeight="1" x14ac:dyDescent="0.25">
      <c r="C739" s="5" t="s">
        <v>752</v>
      </c>
    </row>
    <row r="740" spans="3:3" ht="15" customHeight="1" x14ac:dyDescent="0.25">
      <c r="C740" s="5" t="s">
        <v>753</v>
      </c>
    </row>
    <row r="741" spans="3:3" ht="15" customHeight="1" x14ac:dyDescent="0.25">
      <c r="C741" s="5" t="s">
        <v>754</v>
      </c>
    </row>
    <row r="742" spans="3:3" ht="15" customHeight="1" x14ac:dyDescent="0.25">
      <c r="C742" s="5" t="s">
        <v>755</v>
      </c>
    </row>
    <row r="743" spans="3:3" ht="15" customHeight="1" x14ac:dyDescent="0.25">
      <c r="C743" s="5" t="s">
        <v>756</v>
      </c>
    </row>
    <row r="744" spans="3:3" ht="15" customHeight="1" x14ac:dyDescent="0.25">
      <c r="C744" s="5" t="s">
        <v>757</v>
      </c>
    </row>
    <row r="745" spans="3:3" ht="15" customHeight="1" x14ac:dyDescent="0.25">
      <c r="C745" s="5" t="s">
        <v>758</v>
      </c>
    </row>
    <row r="746" spans="3:3" ht="15" customHeight="1" x14ac:dyDescent="0.25">
      <c r="C746" s="5" t="s">
        <v>759</v>
      </c>
    </row>
    <row r="747" spans="3:3" ht="15" customHeight="1" x14ac:dyDescent="0.25">
      <c r="C747" s="5" t="s">
        <v>760</v>
      </c>
    </row>
    <row r="748" spans="3:3" ht="15" customHeight="1" x14ac:dyDescent="0.25">
      <c r="C748" s="5" t="s">
        <v>761</v>
      </c>
    </row>
    <row r="749" spans="3:3" ht="15" customHeight="1" x14ac:dyDescent="0.25">
      <c r="C749" s="5" t="s">
        <v>762</v>
      </c>
    </row>
    <row r="750" spans="3:3" ht="15" customHeight="1" x14ac:dyDescent="0.25">
      <c r="C750" s="5" t="s">
        <v>763</v>
      </c>
    </row>
    <row r="751" spans="3:3" ht="15" customHeight="1" x14ac:dyDescent="0.25">
      <c r="C751" s="5" t="s">
        <v>764</v>
      </c>
    </row>
    <row r="752" spans="3:3" ht="15" customHeight="1" x14ac:dyDescent="0.25">
      <c r="C752" s="5" t="s">
        <v>765</v>
      </c>
    </row>
    <row r="753" spans="3:3" ht="15" customHeight="1" x14ac:dyDescent="0.25">
      <c r="C753" s="5" t="s">
        <v>766</v>
      </c>
    </row>
    <row r="754" spans="3:3" ht="15" customHeight="1" x14ac:dyDescent="0.25">
      <c r="C754" s="5" t="s">
        <v>767</v>
      </c>
    </row>
    <row r="755" spans="3:3" ht="15" customHeight="1" x14ac:dyDescent="0.25">
      <c r="C755" s="5" t="s">
        <v>768</v>
      </c>
    </row>
    <row r="756" spans="3:3" ht="15" customHeight="1" x14ac:dyDescent="0.25">
      <c r="C756" s="5" t="s">
        <v>769</v>
      </c>
    </row>
    <row r="757" spans="3:3" ht="15" customHeight="1" x14ac:dyDescent="0.25">
      <c r="C757" s="5" t="s">
        <v>770</v>
      </c>
    </row>
    <row r="758" spans="3:3" ht="15" customHeight="1" x14ac:dyDescent="0.25">
      <c r="C758" s="5" t="s">
        <v>771</v>
      </c>
    </row>
    <row r="759" spans="3:3" ht="15" customHeight="1" x14ac:dyDescent="0.25">
      <c r="C759" s="5" t="s">
        <v>772</v>
      </c>
    </row>
    <row r="760" spans="3:3" ht="15" customHeight="1" x14ac:dyDescent="0.25">
      <c r="C760" s="5" t="s">
        <v>773</v>
      </c>
    </row>
    <row r="761" spans="3:3" ht="15" customHeight="1" x14ac:dyDescent="0.25">
      <c r="C761" s="5" t="s">
        <v>774</v>
      </c>
    </row>
    <row r="762" spans="3:3" ht="15" customHeight="1" x14ac:dyDescent="0.25">
      <c r="C762" s="5" t="s">
        <v>775</v>
      </c>
    </row>
    <row r="763" spans="3:3" ht="15" customHeight="1" x14ac:dyDescent="0.25">
      <c r="C763" s="5" t="s">
        <v>776</v>
      </c>
    </row>
    <row r="764" spans="3:3" ht="15" customHeight="1" x14ac:dyDescent="0.25">
      <c r="C764" s="5" t="s">
        <v>777</v>
      </c>
    </row>
    <row r="765" spans="3:3" ht="15" customHeight="1" x14ac:dyDescent="0.25">
      <c r="C765" s="5" t="s">
        <v>778</v>
      </c>
    </row>
    <row r="766" spans="3:3" ht="15" customHeight="1" x14ac:dyDescent="0.25">
      <c r="C766" s="5" t="s">
        <v>779</v>
      </c>
    </row>
    <row r="767" spans="3:3" ht="15" customHeight="1" x14ac:dyDescent="0.25">
      <c r="C767" s="5" t="s">
        <v>780</v>
      </c>
    </row>
    <row r="768" spans="3:3" ht="15" customHeight="1" x14ac:dyDescent="0.25">
      <c r="C768" s="5" t="s">
        <v>781</v>
      </c>
    </row>
    <row r="769" spans="3:3" ht="15" customHeight="1" x14ac:dyDescent="0.25">
      <c r="C769" s="5" t="s">
        <v>782</v>
      </c>
    </row>
    <row r="770" spans="3:3" ht="15" customHeight="1" x14ac:dyDescent="0.25">
      <c r="C770" s="5" t="s">
        <v>783</v>
      </c>
    </row>
    <row r="771" spans="3:3" ht="15" customHeight="1" x14ac:dyDescent="0.25">
      <c r="C771" s="5" t="s">
        <v>784</v>
      </c>
    </row>
    <row r="772" spans="3:3" ht="15" customHeight="1" x14ac:dyDescent="0.25">
      <c r="C772" s="5" t="s">
        <v>785</v>
      </c>
    </row>
    <row r="773" spans="3:3" ht="15" customHeight="1" x14ac:dyDescent="0.25">
      <c r="C773" s="5" t="s">
        <v>786</v>
      </c>
    </row>
    <row r="774" spans="3:3" ht="15" customHeight="1" x14ac:dyDescent="0.25">
      <c r="C774" s="5" t="s">
        <v>787</v>
      </c>
    </row>
    <row r="775" spans="3:3" ht="15" customHeight="1" x14ac:dyDescent="0.25">
      <c r="C775" s="5" t="s">
        <v>788</v>
      </c>
    </row>
    <row r="776" spans="3:3" ht="15" customHeight="1" x14ac:dyDescent="0.25">
      <c r="C776" s="5" t="s">
        <v>789</v>
      </c>
    </row>
    <row r="777" spans="3:3" ht="15" customHeight="1" x14ac:dyDescent="0.25">
      <c r="C777" s="5" t="s">
        <v>790</v>
      </c>
    </row>
    <row r="778" spans="3:3" ht="15" customHeight="1" x14ac:dyDescent="0.25">
      <c r="C778" s="5" t="s">
        <v>791</v>
      </c>
    </row>
    <row r="779" spans="3:3" ht="15" customHeight="1" x14ac:dyDescent="0.25">
      <c r="C779" s="5" t="s">
        <v>792</v>
      </c>
    </row>
    <row r="780" spans="3:3" ht="15" customHeight="1" x14ac:dyDescent="0.25">
      <c r="C780" s="5" t="s">
        <v>793</v>
      </c>
    </row>
    <row r="781" spans="3:3" ht="15" customHeight="1" x14ac:dyDescent="0.25">
      <c r="C781" s="5" t="s">
        <v>794</v>
      </c>
    </row>
    <row r="782" spans="3:3" ht="15" customHeight="1" x14ac:dyDescent="0.25">
      <c r="C782" s="5" t="s">
        <v>795</v>
      </c>
    </row>
    <row r="783" spans="3:3" ht="15" customHeight="1" x14ac:dyDescent="0.25">
      <c r="C783" s="5" t="s">
        <v>796</v>
      </c>
    </row>
    <row r="784" spans="3:3" ht="15" customHeight="1" x14ac:dyDescent="0.25">
      <c r="C784" s="5" t="s">
        <v>797</v>
      </c>
    </row>
    <row r="785" spans="3:3" ht="15" customHeight="1" x14ac:dyDescent="0.25">
      <c r="C785" s="5" t="s">
        <v>798</v>
      </c>
    </row>
    <row r="786" spans="3:3" ht="15" customHeight="1" x14ac:dyDescent="0.25">
      <c r="C786" s="5" t="s">
        <v>799</v>
      </c>
    </row>
    <row r="787" spans="3:3" ht="15" customHeight="1" x14ac:dyDescent="0.25">
      <c r="C787" s="5" t="s">
        <v>800</v>
      </c>
    </row>
    <row r="788" spans="3:3" ht="15" customHeight="1" x14ac:dyDescent="0.25">
      <c r="C788" s="5" t="s">
        <v>801</v>
      </c>
    </row>
    <row r="789" spans="3:3" ht="15" customHeight="1" x14ac:dyDescent="0.25">
      <c r="C789" s="5" t="s">
        <v>802</v>
      </c>
    </row>
    <row r="790" spans="3:3" ht="15" customHeight="1" x14ac:dyDescent="0.25">
      <c r="C790" s="5" t="s">
        <v>803</v>
      </c>
    </row>
    <row r="791" spans="3:3" ht="15" customHeight="1" x14ac:dyDescent="0.25">
      <c r="C791" s="5" t="s">
        <v>804</v>
      </c>
    </row>
    <row r="792" spans="3:3" ht="15" customHeight="1" x14ac:dyDescent="0.25">
      <c r="C792" s="5" t="s">
        <v>805</v>
      </c>
    </row>
    <row r="793" spans="3:3" ht="15" customHeight="1" x14ac:dyDescent="0.25">
      <c r="C793" s="5" t="s">
        <v>806</v>
      </c>
    </row>
    <row r="794" spans="3:3" ht="15" customHeight="1" x14ac:dyDescent="0.25">
      <c r="C794" s="5" t="s">
        <v>807</v>
      </c>
    </row>
    <row r="795" spans="3:3" ht="15" customHeight="1" x14ac:dyDescent="0.25">
      <c r="C795" s="5" t="s">
        <v>808</v>
      </c>
    </row>
    <row r="796" spans="3:3" ht="15" customHeight="1" x14ac:dyDescent="0.25">
      <c r="C796" s="5" t="s">
        <v>809</v>
      </c>
    </row>
    <row r="797" spans="3:3" ht="15" customHeight="1" x14ac:dyDescent="0.25">
      <c r="C797" s="5" t="s">
        <v>810</v>
      </c>
    </row>
    <row r="798" spans="3:3" ht="15" customHeight="1" x14ac:dyDescent="0.25">
      <c r="C798" s="5" t="s">
        <v>811</v>
      </c>
    </row>
    <row r="799" spans="3:3" ht="15" customHeight="1" x14ac:dyDescent="0.25">
      <c r="C799" s="5" t="s">
        <v>812</v>
      </c>
    </row>
    <row r="800" spans="3:3" ht="15" customHeight="1" x14ac:dyDescent="0.25">
      <c r="C800" s="5" t="s">
        <v>813</v>
      </c>
    </row>
    <row r="801" spans="3:3" ht="15" customHeight="1" x14ac:dyDescent="0.25">
      <c r="C801" s="5" t="s">
        <v>814</v>
      </c>
    </row>
    <row r="802" spans="3:3" ht="15" customHeight="1" x14ac:dyDescent="0.25">
      <c r="C802" s="5" t="s">
        <v>815</v>
      </c>
    </row>
    <row r="803" spans="3:3" ht="15" customHeight="1" x14ac:dyDescent="0.25">
      <c r="C803" s="5" t="s">
        <v>816</v>
      </c>
    </row>
    <row r="804" spans="3:3" ht="15" customHeight="1" x14ac:dyDescent="0.25">
      <c r="C804" s="5" t="s">
        <v>817</v>
      </c>
    </row>
    <row r="805" spans="3:3" ht="15" customHeight="1" x14ac:dyDescent="0.25">
      <c r="C805" s="5" t="s">
        <v>818</v>
      </c>
    </row>
    <row r="806" spans="3:3" ht="15" customHeight="1" x14ac:dyDescent="0.25">
      <c r="C806" s="5" t="s">
        <v>819</v>
      </c>
    </row>
    <row r="807" spans="3:3" ht="15" customHeight="1" x14ac:dyDescent="0.25">
      <c r="C807" s="5" t="s">
        <v>820</v>
      </c>
    </row>
    <row r="808" spans="3:3" ht="15" customHeight="1" x14ac:dyDescent="0.25">
      <c r="C808" s="5" t="s">
        <v>821</v>
      </c>
    </row>
    <row r="809" spans="3:3" ht="15" customHeight="1" x14ac:dyDescent="0.25">
      <c r="C809" s="5" t="s">
        <v>822</v>
      </c>
    </row>
    <row r="810" spans="3:3" ht="15" customHeight="1" x14ac:dyDescent="0.25">
      <c r="C810" s="5" t="s">
        <v>823</v>
      </c>
    </row>
    <row r="811" spans="3:3" ht="15" customHeight="1" x14ac:dyDescent="0.25">
      <c r="C811" s="5" t="s">
        <v>824</v>
      </c>
    </row>
    <row r="812" spans="3:3" ht="15" customHeight="1" x14ac:dyDescent="0.25">
      <c r="C812" s="5" t="s">
        <v>825</v>
      </c>
    </row>
    <row r="813" spans="3:3" ht="15" customHeight="1" x14ac:dyDescent="0.25">
      <c r="C813" s="5" t="s">
        <v>826</v>
      </c>
    </row>
    <row r="814" spans="3:3" ht="15" customHeight="1" x14ac:dyDescent="0.25">
      <c r="C814" s="5" t="s">
        <v>827</v>
      </c>
    </row>
    <row r="815" spans="3:3" ht="15" customHeight="1" x14ac:dyDescent="0.25">
      <c r="C815" s="5" t="s">
        <v>828</v>
      </c>
    </row>
    <row r="816" spans="3:3" ht="15" customHeight="1" x14ac:dyDescent="0.25">
      <c r="C816" s="5" t="s">
        <v>829</v>
      </c>
    </row>
    <row r="817" spans="3:3" ht="15" customHeight="1" x14ac:dyDescent="0.25">
      <c r="C817" s="5" t="s">
        <v>830</v>
      </c>
    </row>
    <row r="818" spans="3:3" ht="15" customHeight="1" x14ac:dyDescent="0.25">
      <c r="C818" s="5" t="s">
        <v>831</v>
      </c>
    </row>
    <row r="819" spans="3:3" ht="15" customHeight="1" x14ac:dyDescent="0.25">
      <c r="C819" s="5" t="s">
        <v>832</v>
      </c>
    </row>
    <row r="820" spans="3:3" ht="15" customHeight="1" x14ac:dyDescent="0.25">
      <c r="C820" s="5" t="s">
        <v>833</v>
      </c>
    </row>
    <row r="821" spans="3:3" ht="15" customHeight="1" x14ac:dyDescent="0.25">
      <c r="C821" s="5" t="s">
        <v>834</v>
      </c>
    </row>
    <row r="822" spans="3:3" ht="15" customHeight="1" x14ac:dyDescent="0.25">
      <c r="C822" s="5" t="s">
        <v>835</v>
      </c>
    </row>
    <row r="823" spans="3:3" ht="15" customHeight="1" x14ac:dyDescent="0.25">
      <c r="C823" s="5" t="s">
        <v>836</v>
      </c>
    </row>
    <row r="824" spans="3:3" ht="15" customHeight="1" x14ac:dyDescent="0.25">
      <c r="C824" s="5" t="s">
        <v>837</v>
      </c>
    </row>
    <row r="825" spans="3:3" ht="15" customHeight="1" x14ac:dyDescent="0.25">
      <c r="C825" s="5" t="s">
        <v>838</v>
      </c>
    </row>
    <row r="826" spans="3:3" ht="15" customHeight="1" x14ac:dyDescent="0.25">
      <c r="C826" s="5" t="s">
        <v>839</v>
      </c>
    </row>
    <row r="827" spans="3:3" ht="15" customHeight="1" x14ac:dyDescent="0.25">
      <c r="C827" s="5" t="s">
        <v>840</v>
      </c>
    </row>
    <row r="828" spans="3:3" ht="15" customHeight="1" x14ac:dyDescent="0.25">
      <c r="C828" s="5" t="s">
        <v>841</v>
      </c>
    </row>
    <row r="829" spans="3:3" ht="15" customHeight="1" x14ac:dyDescent="0.25">
      <c r="C829" s="5" t="s">
        <v>842</v>
      </c>
    </row>
    <row r="830" spans="3:3" ht="15" customHeight="1" x14ac:dyDescent="0.25">
      <c r="C830" s="5" t="s">
        <v>843</v>
      </c>
    </row>
    <row r="831" spans="3:3" ht="15" customHeight="1" x14ac:dyDescent="0.25">
      <c r="C831" s="5" t="s">
        <v>844</v>
      </c>
    </row>
    <row r="832" spans="3:3" ht="15" customHeight="1" x14ac:dyDescent="0.25">
      <c r="C832" s="5" t="s">
        <v>845</v>
      </c>
    </row>
    <row r="833" spans="3:3" ht="15" customHeight="1" x14ac:dyDescent="0.25">
      <c r="C833" s="5" t="s">
        <v>846</v>
      </c>
    </row>
    <row r="834" spans="3:3" ht="15" customHeight="1" x14ac:dyDescent="0.25">
      <c r="C834" s="5" t="s">
        <v>847</v>
      </c>
    </row>
    <row r="835" spans="3:3" ht="15" customHeight="1" x14ac:dyDescent="0.25">
      <c r="C835" s="5" t="s">
        <v>848</v>
      </c>
    </row>
    <row r="836" spans="3:3" ht="15" customHeight="1" x14ac:dyDescent="0.25">
      <c r="C836" s="5" t="s">
        <v>849</v>
      </c>
    </row>
    <row r="837" spans="3:3" ht="15" customHeight="1" x14ac:dyDescent="0.25">
      <c r="C837" s="5" t="s">
        <v>850</v>
      </c>
    </row>
    <row r="838" spans="3:3" ht="15" customHeight="1" x14ac:dyDescent="0.25">
      <c r="C838" s="5" t="s">
        <v>851</v>
      </c>
    </row>
    <row r="839" spans="3:3" ht="15" customHeight="1" x14ac:dyDescent="0.25">
      <c r="C839" s="5" t="s">
        <v>852</v>
      </c>
    </row>
    <row r="840" spans="3:3" ht="15" customHeight="1" x14ac:dyDescent="0.25">
      <c r="C840" s="5" t="s">
        <v>853</v>
      </c>
    </row>
    <row r="841" spans="3:3" ht="15" customHeight="1" x14ac:dyDescent="0.25">
      <c r="C841" s="5" t="s">
        <v>854</v>
      </c>
    </row>
    <row r="842" spans="3:3" ht="15" customHeight="1" x14ac:dyDescent="0.25">
      <c r="C842" s="5" t="s">
        <v>855</v>
      </c>
    </row>
    <row r="843" spans="3:3" ht="15" customHeight="1" x14ac:dyDescent="0.25">
      <c r="C843" s="5" t="s">
        <v>856</v>
      </c>
    </row>
    <row r="844" spans="3:3" ht="15" customHeight="1" x14ac:dyDescent="0.25">
      <c r="C844" s="5" t="s">
        <v>857</v>
      </c>
    </row>
    <row r="845" spans="3:3" ht="15" customHeight="1" x14ac:dyDescent="0.25">
      <c r="C845" s="5" t="s">
        <v>858</v>
      </c>
    </row>
    <row r="846" spans="3:3" ht="15" customHeight="1" x14ac:dyDescent="0.25">
      <c r="C846" s="5" t="s">
        <v>859</v>
      </c>
    </row>
    <row r="847" spans="3:3" ht="15" customHeight="1" x14ac:dyDescent="0.25">
      <c r="C847" s="5" t="s">
        <v>860</v>
      </c>
    </row>
    <row r="848" spans="3:3" ht="15" customHeight="1" x14ac:dyDescent="0.25">
      <c r="C848" s="5" t="s">
        <v>861</v>
      </c>
    </row>
    <row r="849" spans="3:3" ht="15" customHeight="1" x14ac:dyDescent="0.25">
      <c r="C849" s="5" t="s">
        <v>862</v>
      </c>
    </row>
    <row r="850" spans="3:3" ht="15" customHeight="1" x14ac:dyDescent="0.25">
      <c r="C850" s="5" t="s">
        <v>863</v>
      </c>
    </row>
    <row r="851" spans="3:3" ht="15" customHeight="1" x14ac:dyDescent="0.25">
      <c r="C851" s="5" t="s">
        <v>864</v>
      </c>
    </row>
    <row r="852" spans="3:3" ht="15" customHeight="1" x14ac:dyDescent="0.25">
      <c r="C852" s="5" t="s">
        <v>865</v>
      </c>
    </row>
    <row r="853" spans="3:3" ht="15" customHeight="1" x14ac:dyDescent="0.25">
      <c r="C853" s="5" t="s">
        <v>866</v>
      </c>
    </row>
    <row r="854" spans="3:3" ht="15" customHeight="1" x14ac:dyDescent="0.25">
      <c r="C854" s="5" t="s">
        <v>867</v>
      </c>
    </row>
    <row r="855" spans="3:3" ht="15" customHeight="1" x14ac:dyDescent="0.25">
      <c r="C855" s="5" t="s">
        <v>868</v>
      </c>
    </row>
    <row r="856" spans="3:3" ht="15" customHeight="1" x14ac:dyDescent="0.25">
      <c r="C856" s="5" t="s">
        <v>869</v>
      </c>
    </row>
    <row r="857" spans="3:3" ht="15" customHeight="1" x14ac:dyDescent="0.25">
      <c r="C857" s="5" t="s">
        <v>870</v>
      </c>
    </row>
    <row r="858" spans="3:3" ht="15" customHeight="1" x14ac:dyDescent="0.25">
      <c r="C858" s="5" t="s">
        <v>871</v>
      </c>
    </row>
    <row r="859" spans="3:3" ht="15" customHeight="1" x14ac:dyDescent="0.25">
      <c r="C859" s="5" t="s">
        <v>872</v>
      </c>
    </row>
    <row r="860" spans="3:3" ht="15" customHeight="1" x14ac:dyDescent="0.25">
      <c r="C860" s="5" t="s">
        <v>873</v>
      </c>
    </row>
    <row r="861" spans="3:3" ht="15" customHeight="1" x14ac:dyDescent="0.25">
      <c r="C861" s="5" t="s">
        <v>874</v>
      </c>
    </row>
    <row r="862" spans="3:3" ht="15" customHeight="1" x14ac:dyDescent="0.25">
      <c r="C862" s="5" t="s">
        <v>875</v>
      </c>
    </row>
    <row r="863" spans="3:3" ht="15" customHeight="1" x14ac:dyDescent="0.25">
      <c r="C863" s="5" t="s">
        <v>876</v>
      </c>
    </row>
    <row r="864" spans="3:3" ht="15" customHeight="1" x14ac:dyDescent="0.25">
      <c r="C864" s="5" t="s">
        <v>877</v>
      </c>
    </row>
    <row r="865" spans="3:3" ht="15" customHeight="1" x14ac:dyDescent="0.25">
      <c r="C865" s="5" t="s">
        <v>878</v>
      </c>
    </row>
    <row r="866" spans="3:3" ht="15" customHeight="1" x14ac:dyDescent="0.25">
      <c r="C866" s="5" t="s">
        <v>879</v>
      </c>
    </row>
    <row r="867" spans="3:3" ht="15" customHeight="1" x14ac:dyDescent="0.25">
      <c r="C867" s="5" t="s">
        <v>880</v>
      </c>
    </row>
    <row r="868" spans="3:3" ht="15" customHeight="1" x14ac:dyDescent="0.25">
      <c r="C868" s="5" t="s">
        <v>881</v>
      </c>
    </row>
    <row r="869" spans="3:3" ht="15" customHeight="1" x14ac:dyDescent="0.25">
      <c r="C869" s="5" t="s">
        <v>882</v>
      </c>
    </row>
    <row r="870" spans="3:3" ht="15" customHeight="1" x14ac:dyDescent="0.25">
      <c r="C870" s="5" t="s">
        <v>883</v>
      </c>
    </row>
    <row r="871" spans="3:3" ht="15" customHeight="1" x14ac:dyDescent="0.25">
      <c r="C871" s="5" t="s">
        <v>884</v>
      </c>
    </row>
    <row r="872" spans="3:3" ht="15" customHeight="1" x14ac:dyDescent="0.25">
      <c r="C872" s="5" t="s">
        <v>885</v>
      </c>
    </row>
    <row r="873" spans="3:3" ht="15" customHeight="1" x14ac:dyDescent="0.25">
      <c r="C873" s="5" t="s">
        <v>886</v>
      </c>
    </row>
    <row r="874" spans="3:3" ht="15" customHeight="1" x14ac:dyDescent="0.25">
      <c r="C874" s="5" t="s">
        <v>887</v>
      </c>
    </row>
    <row r="875" spans="3:3" ht="15" customHeight="1" x14ac:dyDescent="0.25">
      <c r="C875" s="5" t="s">
        <v>888</v>
      </c>
    </row>
    <row r="876" spans="3:3" ht="15" customHeight="1" x14ac:dyDescent="0.25">
      <c r="C876" s="5" t="s">
        <v>889</v>
      </c>
    </row>
    <row r="877" spans="3:3" ht="15" customHeight="1" x14ac:dyDescent="0.25">
      <c r="C877" s="5" t="s">
        <v>890</v>
      </c>
    </row>
    <row r="878" spans="3:3" ht="15" customHeight="1" x14ac:dyDescent="0.25">
      <c r="C878" s="5" t="s">
        <v>891</v>
      </c>
    </row>
    <row r="879" spans="3:3" ht="15" customHeight="1" x14ac:dyDescent="0.25">
      <c r="C879" s="5" t="s">
        <v>892</v>
      </c>
    </row>
    <row r="880" spans="3:3" ht="15" customHeight="1" x14ac:dyDescent="0.25">
      <c r="C880" s="5" t="s">
        <v>893</v>
      </c>
    </row>
    <row r="881" spans="3:3" ht="15" customHeight="1" x14ac:dyDescent="0.25">
      <c r="C881" s="5" t="s">
        <v>894</v>
      </c>
    </row>
    <row r="882" spans="3:3" ht="15" customHeight="1" x14ac:dyDescent="0.25">
      <c r="C882" s="5" t="s">
        <v>895</v>
      </c>
    </row>
    <row r="883" spans="3:3" ht="15" customHeight="1" x14ac:dyDescent="0.25">
      <c r="C883" s="5" t="s">
        <v>896</v>
      </c>
    </row>
    <row r="884" spans="3:3" ht="15" customHeight="1" x14ac:dyDescent="0.25">
      <c r="C884" s="5" t="s">
        <v>897</v>
      </c>
    </row>
    <row r="885" spans="3:3" ht="15" customHeight="1" x14ac:dyDescent="0.25">
      <c r="C885" s="5" t="s">
        <v>898</v>
      </c>
    </row>
    <row r="886" spans="3:3" ht="15" customHeight="1" x14ac:dyDescent="0.25">
      <c r="C886" s="5" t="s">
        <v>899</v>
      </c>
    </row>
    <row r="887" spans="3:3" ht="15" customHeight="1" x14ac:dyDescent="0.25">
      <c r="C887" s="5" t="s">
        <v>900</v>
      </c>
    </row>
    <row r="888" spans="3:3" ht="15" customHeight="1" x14ac:dyDescent="0.25">
      <c r="C888" s="5" t="s">
        <v>901</v>
      </c>
    </row>
    <row r="889" spans="3:3" ht="15" customHeight="1" x14ac:dyDescent="0.25">
      <c r="C889" s="5" t="s">
        <v>902</v>
      </c>
    </row>
    <row r="890" spans="3:3" ht="15" customHeight="1" x14ac:dyDescent="0.25">
      <c r="C890" s="5" t="s">
        <v>903</v>
      </c>
    </row>
    <row r="891" spans="3:3" ht="15" customHeight="1" x14ac:dyDescent="0.25">
      <c r="C891" s="5" t="s">
        <v>904</v>
      </c>
    </row>
    <row r="892" spans="3:3" ht="15" customHeight="1" x14ac:dyDescent="0.25">
      <c r="C892" s="5" t="s">
        <v>905</v>
      </c>
    </row>
    <row r="893" spans="3:3" ht="15" customHeight="1" x14ac:dyDescent="0.25">
      <c r="C893" s="5" t="s">
        <v>906</v>
      </c>
    </row>
    <row r="894" spans="3:3" ht="15" customHeight="1" x14ac:dyDescent="0.25">
      <c r="C894" s="5" t="s">
        <v>907</v>
      </c>
    </row>
    <row r="895" spans="3:3" ht="15" customHeight="1" x14ac:dyDescent="0.25">
      <c r="C895" s="5" t="s">
        <v>908</v>
      </c>
    </row>
    <row r="896" spans="3:3" ht="15" customHeight="1" x14ac:dyDescent="0.25">
      <c r="C896" s="5" t="s">
        <v>909</v>
      </c>
    </row>
    <row r="897" spans="3:3" ht="15" customHeight="1" x14ac:dyDescent="0.25">
      <c r="C897" s="5" t="s">
        <v>910</v>
      </c>
    </row>
    <row r="898" spans="3:3" ht="15" customHeight="1" x14ac:dyDescent="0.25">
      <c r="C898" s="5" t="s">
        <v>911</v>
      </c>
    </row>
    <row r="899" spans="3:3" ht="15" customHeight="1" x14ac:dyDescent="0.25">
      <c r="C899" s="5" t="s">
        <v>912</v>
      </c>
    </row>
    <row r="900" spans="3:3" ht="15" customHeight="1" x14ac:dyDescent="0.25">
      <c r="C900" s="5" t="s">
        <v>913</v>
      </c>
    </row>
    <row r="901" spans="3:3" ht="15" customHeight="1" x14ac:dyDescent="0.25">
      <c r="C901" s="5" t="s">
        <v>914</v>
      </c>
    </row>
    <row r="902" spans="3:3" ht="15" customHeight="1" x14ac:dyDescent="0.25">
      <c r="C902" s="5" t="s">
        <v>915</v>
      </c>
    </row>
    <row r="903" spans="3:3" ht="15" customHeight="1" x14ac:dyDescent="0.25">
      <c r="C903" s="5" t="s">
        <v>916</v>
      </c>
    </row>
    <row r="904" spans="3:3" ht="15" customHeight="1" x14ac:dyDescent="0.25">
      <c r="C904" s="5" t="s">
        <v>917</v>
      </c>
    </row>
    <row r="905" spans="3:3" ht="15" customHeight="1" x14ac:dyDescent="0.25">
      <c r="C905" s="5" t="s">
        <v>918</v>
      </c>
    </row>
    <row r="906" spans="3:3" ht="15" customHeight="1" x14ac:dyDescent="0.25">
      <c r="C906" s="5" t="s">
        <v>919</v>
      </c>
    </row>
    <row r="907" spans="3:3" ht="15" customHeight="1" x14ac:dyDescent="0.25">
      <c r="C907" s="5" t="s">
        <v>920</v>
      </c>
    </row>
    <row r="908" spans="3:3" ht="15" customHeight="1" x14ac:dyDescent="0.25">
      <c r="C908" s="5" t="s">
        <v>921</v>
      </c>
    </row>
    <row r="909" spans="3:3" ht="15" customHeight="1" x14ac:dyDescent="0.25">
      <c r="C909" s="5" t="s">
        <v>922</v>
      </c>
    </row>
    <row r="910" spans="3:3" ht="15" customHeight="1" x14ac:dyDescent="0.25">
      <c r="C910" s="5" t="s">
        <v>923</v>
      </c>
    </row>
    <row r="911" spans="3:3" ht="15" customHeight="1" x14ac:dyDescent="0.25">
      <c r="C911" s="5" t="s">
        <v>924</v>
      </c>
    </row>
    <row r="912" spans="3:3" ht="15" customHeight="1" x14ac:dyDescent="0.25">
      <c r="C912" s="5" t="s">
        <v>925</v>
      </c>
    </row>
    <row r="913" spans="3:3" ht="15" customHeight="1" x14ac:dyDescent="0.25">
      <c r="C913" s="5" t="s">
        <v>926</v>
      </c>
    </row>
    <row r="914" spans="3:3" ht="15" customHeight="1" x14ac:dyDescent="0.25">
      <c r="C914" s="5" t="s">
        <v>927</v>
      </c>
    </row>
    <row r="915" spans="3:3" ht="15" customHeight="1" x14ac:dyDescent="0.25">
      <c r="C915" s="5" t="s">
        <v>928</v>
      </c>
    </row>
    <row r="916" spans="3:3" ht="15" customHeight="1" x14ac:dyDescent="0.25">
      <c r="C916" s="5" t="s">
        <v>929</v>
      </c>
    </row>
    <row r="917" spans="3:3" ht="15" customHeight="1" x14ac:dyDescent="0.25">
      <c r="C917" s="5" t="s">
        <v>930</v>
      </c>
    </row>
    <row r="918" spans="3:3" ht="15" customHeight="1" x14ac:dyDescent="0.25">
      <c r="C918" s="5" t="s">
        <v>931</v>
      </c>
    </row>
    <row r="919" spans="3:3" ht="15" customHeight="1" x14ac:dyDescent="0.25">
      <c r="C919" s="5" t="s">
        <v>932</v>
      </c>
    </row>
    <row r="920" spans="3:3" ht="15" customHeight="1" x14ac:dyDescent="0.25">
      <c r="C920" s="5" t="s">
        <v>933</v>
      </c>
    </row>
    <row r="921" spans="3:3" ht="15" customHeight="1" x14ac:dyDescent="0.25">
      <c r="C921" s="5" t="s">
        <v>934</v>
      </c>
    </row>
    <row r="922" spans="3:3" ht="15" customHeight="1" x14ac:dyDescent="0.25">
      <c r="C922" s="5" t="s">
        <v>935</v>
      </c>
    </row>
    <row r="923" spans="3:3" ht="15" customHeight="1" x14ac:dyDescent="0.25">
      <c r="C923" s="5" t="s">
        <v>936</v>
      </c>
    </row>
    <row r="924" spans="3:3" ht="15" customHeight="1" x14ac:dyDescent="0.25">
      <c r="C924" s="5" t="s">
        <v>937</v>
      </c>
    </row>
    <row r="925" spans="3:3" ht="15" customHeight="1" x14ac:dyDescent="0.25">
      <c r="C925" s="5" t="s">
        <v>938</v>
      </c>
    </row>
    <row r="926" spans="3:3" ht="15" customHeight="1" x14ac:dyDescent="0.25">
      <c r="C926" s="5" t="s">
        <v>939</v>
      </c>
    </row>
    <row r="927" spans="3:3" ht="15" customHeight="1" x14ac:dyDescent="0.25">
      <c r="C927" s="5" t="s">
        <v>940</v>
      </c>
    </row>
    <row r="928" spans="3:3" ht="15" customHeight="1" x14ac:dyDescent="0.25">
      <c r="C928" s="5" t="s">
        <v>941</v>
      </c>
    </row>
    <row r="929" spans="3:3" ht="15" customHeight="1" x14ac:dyDescent="0.25">
      <c r="C929" s="5" t="s">
        <v>942</v>
      </c>
    </row>
    <row r="930" spans="3:3" ht="15" customHeight="1" x14ac:dyDescent="0.25">
      <c r="C930" s="5" t="s">
        <v>943</v>
      </c>
    </row>
    <row r="931" spans="3:3" ht="15" customHeight="1" x14ac:dyDescent="0.25">
      <c r="C931" s="5" t="s">
        <v>944</v>
      </c>
    </row>
    <row r="932" spans="3:3" ht="15" customHeight="1" x14ac:dyDescent="0.25">
      <c r="C932" s="5" t="s">
        <v>945</v>
      </c>
    </row>
    <row r="933" spans="3:3" ht="15" customHeight="1" x14ac:dyDescent="0.25">
      <c r="C933" s="5" t="s">
        <v>946</v>
      </c>
    </row>
    <row r="934" spans="3:3" ht="15" customHeight="1" x14ac:dyDescent="0.25">
      <c r="C934" s="5" t="s">
        <v>947</v>
      </c>
    </row>
    <row r="935" spans="3:3" ht="15" customHeight="1" x14ac:dyDescent="0.25">
      <c r="C935" s="5" t="s">
        <v>948</v>
      </c>
    </row>
    <row r="936" spans="3:3" ht="15" customHeight="1" x14ac:dyDescent="0.25">
      <c r="C936" s="5" t="s">
        <v>949</v>
      </c>
    </row>
    <row r="937" spans="3:3" ht="15" customHeight="1" x14ac:dyDescent="0.25">
      <c r="C937" s="5" t="s">
        <v>950</v>
      </c>
    </row>
    <row r="938" spans="3:3" ht="15" customHeight="1" x14ac:dyDescent="0.25">
      <c r="C938" s="5" t="s">
        <v>951</v>
      </c>
    </row>
    <row r="939" spans="3:3" ht="15" customHeight="1" x14ac:dyDescent="0.25">
      <c r="C939" s="5" t="s">
        <v>952</v>
      </c>
    </row>
    <row r="940" spans="3:3" ht="15" customHeight="1" x14ac:dyDescent="0.25">
      <c r="C940" s="5" t="s">
        <v>953</v>
      </c>
    </row>
    <row r="941" spans="3:3" ht="15" customHeight="1" x14ac:dyDescent="0.25">
      <c r="C941" s="5" t="s">
        <v>954</v>
      </c>
    </row>
    <row r="942" spans="3:3" ht="15" customHeight="1" x14ac:dyDescent="0.25">
      <c r="C942" s="5" t="s">
        <v>955</v>
      </c>
    </row>
    <row r="943" spans="3:3" ht="15" customHeight="1" x14ac:dyDescent="0.25">
      <c r="C943" s="5" t="s">
        <v>956</v>
      </c>
    </row>
    <row r="944" spans="3:3" ht="15" customHeight="1" x14ac:dyDescent="0.25">
      <c r="C944" s="5" t="s">
        <v>957</v>
      </c>
    </row>
    <row r="945" spans="3:3" ht="15" customHeight="1" x14ac:dyDescent="0.25">
      <c r="C945" s="5" t="s">
        <v>958</v>
      </c>
    </row>
    <row r="946" spans="3:3" ht="15" customHeight="1" x14ac:dyDescent="0.25">
      <c r="C946" s="5" t="s">
        <v>959</v>
      </c>
    </row>
    <row r="947" spans="3:3" ht="15" customHeight="1" x14ac:dyDescent="0.25">
      <c r="C947" s="5" t="s">
        <v>960</v>
      </c>
    </row>
    <row r="948" spans="3:3" ht="15" customHeight="1" x14ac:dyDescent="0.25">
      <c r="C948" s="5" t="s">
        <v>961</v>
      </c>
    </row>
    <row r="949" spans="3:3" ht="15" customHeight="1" x14ac:dyDescent="0.25">
      <c r="C949" s="5" t="s">
        <v>962</v>
      </c>
    </row>
    <row r="950" spans="3:3" ht="15" customHeight="1" x14ac:dyDescent="0.25">
      <c r="C950" s="5" t="s">
        <v>963</v>
      </c>
    </row>
    <row r="951" spans="3:3" ht="15" customHeight="1" x14ac:dyDescent="0.25">
      <c r="C951" s="5" t="s">
        <v>964</v>
      </c>
    </row>
    <row r="952" spans="3:3" ht="15" customHeight="1" x14ac:dyDescent="0.25">
      <c r="C952" s="5" t="s">
        <v>965</v>
      </c>
    </row>
    <row r="953" spans="3:3" ht="15" customHeight="1" x14ac:dyDescent="0.25">
      <c r="C953" s="5" t="s">
        <v>966</v>
      </c>
    </row>
    <row r="954" spans="3:3" ht="15" customHeight="1" x14ac:dyDescent="0.25">
      <c r="C954" s="5" t="s">
        <v>967</v>
      </c>
    </row>
    <row r="955" spans="3:3" ht="15" customHeight="1" x14ac:dyDescent="0.25">
      <c r="C955" s="5" t="s">
        <v>968</v>
      </c>
    </row>
    <row r="956" spans="3:3" ht="15" customHeight="1" x14ac:dyDescent="0.25">
      <c r="C956" s="5" t="s">
        <v>969</v>
      </c>
    </row>
    <row r="957" spans="3:3" ht="15" customHeight="1" x14ac:dyDescent="0.25">
      <c r="C957" s="5" t="s">
        <v>970</v>
      </c>
    </row>
    <row r="958" spans="3:3" ht="15" customHeight="1" x14ac:dyDescent="0.25">
      <c r="C958" s="5" t="s">
        <v>971</v>
      </c>
    </row>
    <row r="959" spans="3:3" ht="15" customHeight="1" x14ac:dyDescent="0.25">
      <c r="C959" s="5" t="s">
        <v>972</v>
      </c>
    </row>
    <row r="960" spans="3:3" ht="15" customHeight="1" x14ac:dyDescent="0.25">
      <c r="C960" s="5" t="s">
        <v>973</v>
      </c>
    </row>
    <row r="961" spans="3:3" ht="15" customHeight="1" x14ac:dyDescent="0.25">
      <c r="C961" s="5" t="s">
        <v>974</v>
      </c>
    </row>
    <row r="962" spans="3:3" ht="15" customHeight="1" x14ac:dyDescent="0.25">
      <c r="C962" s="5" t="s">
        <v>975</v>
      </c>
    </row>
    <row r="963" spans="3:3" ht="15" customHeight="1" x14ac:dyDescent="0.25">
      <c r="C963" s="5" t="s">
        <v>976</v>
      </c>
    </row>
    <row r="964" spans="3:3" ht="15" customHeight="1" x14ac:dyDescent="0.25">
      <c r="C964" s="5" t="s">
        <v>977</v>
      </c>
    </row>
    <row r="965" spans="3:3" ht="15" customHeight="1" x14ac:dyDescent="0.25">
      <c r="C965" s="5" t="s">
        <v>978</v>
      </c>
    </row>
    <row r="966" spans="3:3" ht="15" customHeight="1" x14ac:dyDescent="0.25">
      <c r="C966" s="5" t="s">
        <v>979</v>
      </c>
    </row>
    <row r="967" spans="3:3" ht="15" customHeight="1" x14ac:dyDescent="0.25">
      <c r="C967" s="5" t="s">
        <v>980</v>
      </c>
    </row>
    <row r="968" spans="3:3" ht="15" customHeight="1" x14ac:dyDescent="0.25">
      <c r="C968" s="5" t="s">
        <v>981</v>
      </c>
    </row>
    <row r="969" spans="3:3" ht="15" customHeight="1" x14ac:dyDescent="0.25">
      <c r="C969" s="5" t="s">
        <v>982</v>
      </c>
    </row>
    <row r="970" spans="3:3" ht="15" customHeight="1" x14ac:dyDescent="0.25">
      <c r="C970" s="5" t="s">
        <v>983</v>
      </c>
    </row>
    <row r="971" spans="3:3" ht="15" customHeight="1" x14ac:dyDescent="0.25">
      <c r="C971" s="5" t="s">
        <v>984</v>
      </c>
    </row>
    <row r="972" spans="3:3" ht="15" customHeight="1" x14ac:dyDescent="0.25">
      <c r="C972" s="5" t="s">
        <v>985</v>
      </c>
    </row>
    <row r="973" spans="3:3" ht="15" customHeight="1" x14ac:dyDescent="0.25">
      <c r="C973" s="5" t="s">
        <v>986</v>
      </c>
    </row>
    <row r="974" spans="3:3" ht="15" customHeight="1" x14ac:dyDescent="0.25">
      <c r="C974" s="5" t="s">
        <v>987</v>
      </c>
    </row>
    <row r="975" spans="3:3" ht="15" customHeight="1" x14ac:dyDescent="0.25">
      <c r="C975" s="5" t="s">
        <v>988</v>
      </c>
    </row>
    <row r="976" spans="3:3" ht="15" customHeight="1" x14ac:dyDescent="0.25">
      <c r="C976" s="5" t="s">
        <v>989</v>
      </c>
    </row>
    <row r="977" spans="3:3" ht="15" customHeight="1" x14ac:dyDescent="0.25">
      <c r="C977" s="5" t="s">
        <v>990</v>
      </c>
    </row>
    <row r="978" spans="3:3" ht="15" customHeight="1" x14ac:dyDescent="0.25">
      <c r="C978" s="5" t="s">
        <v>991</v>
      </c>
    </row>
    <row r="979" spans="3:3" ht="15" customHeight="1" x14ac:dyDescent="0.25">
      <c r="C979" s="5" t="s">
        <v>992</v>
      </c>
    </row>
    <row r="980" spans="3:3" ht="15" customHeight="1" x14ac:dyDescent="0.25">
      <c r="C980" s="5" t="s">
        <v>993</v>
      </c>
    </row>
    <row r="981" spans="3:3" ht="15" customHeight="1" x14ac:dyDescent="0.25">
      <c r="C981" s="5" t="s">
        <v>994</v>
      </c>
    </row>
    <row r="982" spans="3:3" ht="15" customHeight="1" x14ac:dyDescent="0.25">
      <c r="C982" s="5" t="s">
        <v>995</v>
      </c>
    </row>
    <row r="983" spans="3:3" ht="15" customHeight="1" x14ac:dyDescent="0.25">
      <c r="C983" s="5" t="s">
        <v>996</v>
      </c>
    </row>
    <row r="984" spans="3:3" ht="15" customHeight="1" x14ac:dyDescent="0.25">
      <c r="C984" s="5" t="s">
        <v>997</v>
      </c>
    </row>
    <row r="985" spans="3:3" ht="15" customHeight="1" x14ac:dyDescent="0.25">
      <c r="C985" s="5" t="s">
        <v>998</v>
      </c>
    </row>
    <row r="986" spans="3:3" ht="15" customHeight="1" x14ac:dyDescent="0.25">
      <c r="C986" s="5" t="s">
        <v>999</v>
      </c>
    </row>
    <row r="987" spans="3:3" ht="15" customHeight="1" x14ac:dyDescent="0.25">
      <c r="C987" s="5" t="s">
        <v>1000</v>
      </c>
    </row>
    <row r="988" spans="3:3" ht="15" customHeight="1" x14ac:dyDescent="0.25">
      <c r="C988" s="5" t="s">
        <v>1001</v>
      </c>
    </row>
    <row r="989" spans="3:3" ht="15" customHeight="1" x14ac:dyDescent="0.25">
      <c r="C989" s="5" t="s">
        <v>1002</v>
      </c>
    </row>
    <row r="990" spans="3:3" ht="15" customHeight="1" x14ac:dyDescent="0.25">
      <c r="C990" s="5" t="s">
        <v>1003</v>
      </c>
    </row>
    <row r="991" spans="3:3" ht="15" customHeight="1" x14ac:dyDescent="0.25">
      <c r="C991" s="5" t="s">
        <v>1004</v>
      </c>
    </row>
    <row r="992" spans="3:3" ht="15" customHeight="1" x14ac:dyDescent="0.25">
      <c r="C992" s="5" t="s">
        <v>1005</v>
      </c>
    </row>
    <row r="993" spans="3:3" ht="15" customHeight="1" x14ac:dyDescent="0.25">
      <c r="C993" s="5" t="s">
        <v>1006</v>
      </c>
    </row>
    <row r="994" spans="3:3" ht="15" customHeight="1" x14ac:dyDescent="0.25">
      <c r="C994" s="5" t="s">
        <v>1007</v>
      </c>
    </row>
    <row r="995" spans="3:3" ht="15" customHeight="1" x14ac:dyDescent="0.25">
      <c r="C995" s="5" t="s">
        <v>1008</v>
      </c>
    </row>
    <row r="996" spans="3:3" ht="15" customHeight="1" x14ac:dyDescent="0.25">
      <c r="C996" s="5" t="s">
        <v>1009</v>
      </c>
    </row>
    <row r="997" spans="3:3" ht="15" customHeight="1" x14ac:dyDescent="0.25">
      <c r="C997" s="5" t="s">
        <v>1010</v>
      </c>
    </row>
    <row r="998" spans="3:3" ht="15" customHeight="1" x14ac:dyDescent="0.25">
      <c r="C998" s="5" t="s">
        <v>1011</v>
      </c>
    </row>
    <row r="999" spans="3:3" ht="15" customHeight="1" x14ac:dyDescent="0.25">
      <c r="C999" s="5" t="s">
        <v>1012</v>
      </c>
    </row>
    <row r="1000" spans="3:3" ht="15" customHeight="1" x14ac:dyDescent="0.25">
      <c r="C1000" s="5" t="s">
        <v>1013</v>
      </c>
    </row>
    <row r="1001" spans="3:3" ht="15" customHeight="1" x14ac:dyDescent="0.25">
      <c r="C1001" s="5" t="s">
        <v>1014</v>
      </c>
    </row>
    <row r="1002" spans="3:3" ht="15" customHeight="1" x14ac:dyDescent="0.25">
      <c r="C1002" s="5" t="s">
        <v>1015</v>
      </c>
    </row>
    <row r="1003" spans="3:3" ht="15" customHeight="1" x14ac:dyDescent="0.25">
      <c r="C1003" s="5" t="s">
        <v>1016</v>
      </c>
    </row>
    <row r="1004" spans="3:3" ht="15" customHeight="1" x14ac:dyDescent="0.25">
      <c r="C1004" s="5" t="s">
        <v>1017</v>
      </c>
    </row>
    <row r="1005" spans="3:3" ht="15" customHeight="1" x14ac:dyDescent="0.25">
      <c r="C1005" s="5" t="s">
        <v>1018</v>
      </c>
    </row>
    <row r="1006" spans="3:3" ht="15" customHeight="1" x14ac:dyDescent="0.25">
      <c r="C1006" s="5" t="s">
        <v>1019</v>
      </c>
    </row>
    <row r="1007" spans="3:3" ht="15" customHeight="1" x14ac:dyDescent="0.25">
      <c r="C1007" s="5" t="s">
        <v>1020</v>
      </c>
    </row>
    <row r="1008" spans="3:3" ht="15" customHeight="1" x14ac:dyDescent="0.25">
      <c r="C1008" s="5" t="s">
        <v>1021</v>
      </c>
    </row>
    <row r="1009" spans="3:3" ht="15" customHeight="1" x14ac:dyDescent="0.25">
      <c r="C1009" s="5" t="s">
        <v>1022</v>
      </c>
    </row>
    <row r="1010" spans="3:3" ht="15" customHeight="1" x14ac:dyDescent="0.25">
      <c r="C1010" s="5" t="s">
        <v>1023</v>
      </c>
    </row>
    <row r="1011" spans="3:3" ht="15" customHeight="1" x14ac:dyDescent="0.25">
      <c r="C1011" s="5" t="s">
        <v>1024</v>
      </c>
    </row>
    <row r="1012" spans="3:3" ht="15" customHeight="1" x14ac:dyDescent="0.25">
      <c r="C1012" s="5" t="s">
        <v>1025</v>
      </c>
    </row>
    <row r="1013" spans="3:3" ht="15" customHeight="1" x14ac:dyDescent="0.25">
      <c r="C1013" s="5" t="s">
        <v>1026</v>
      </c>
    </row>
    <row r="1014" spans="3:3" ht="15" customHeight="1" x14ac:dyDescent="0.25">
      <c r="C1014" s="5" t="s">
        <v>1027</v>
      </c>
    </row>
    <row r="1015" spans="3:3" ht="15" customHeight="1" x14ac:dyDescent="0.25">
      <c r="C1015" s="5" t="s">
        <v>1028</v>
      </c>
    </row>
    <row r="1016" spans="3:3" ht="15" customHeight="1" x14ac:dyDescent="0.25">
      <c r="C1016" s="5" t="s">
        <v>1029</v>
      </c>
    </row>
    <row r="1017" spans="3:3" ht="15" customHeight="1" x14ac:dyDescent="0.25">
      <c r="C1017" s="5" t="s">
        <v>1030</v>
      </c>
    </row>
    <row r="1018" spans="3:3" ht="15" customHeight="1" x14ac:dyDescent="0.25">
      <c r="C1018" s="5" t="s">
        <v>1031</v>
      </c>
    </row>
    <row r="1019" spans="3:3" ht="15" customHeight="1" x14ac:dyDescent="0.25">
      <c r="C1019" s="5" t="s">
        <v>1032</v>
      </c>
    </row>
    <row r="1020" spans="3:3" ht="15" customHeight="1" x14ac:dyDescent="0.25">
      <c r="C1020" s="5" t="s">
        <v>1033</v>
      </c>
    </row>
    <row r="1021" spans="3:3" ht="15" customHeight="1" x14ac:dyDescent="0.25">
      <c r="C1021" s="5" t="s">
        <v>1034</v>
      </c>
    </row>
    <row r="1022" spans="3:3" ht="15" customHeight="1" x14ac:dyDescent="0.25">
      <c r="C1022" s="5" t="s">
        <v>1035</v>
      </c>
    </row>
    <row r="1023" spans="3:3" ht="15" customHeight="1" x14ac:dyDescent="0.25">
      <c r="C1023" s="5" t="s">
        <v>1036</v>
      </c>
    </row>
    <row r="1024" spans="3:3" ht="15" customHeight="1" x14ac:dyDescent="0.25">
      <c r="C1024" s="5" t="s">
        <v>1037</v>
      </c>
    </row>
    <row r="1025" spans="3:3" ht="15" customHeight="1" x14ac:dyDescent="0.25">
      <c r="C1025" s="5" t="s">
        <v>1038</v>
      </c>
    </row>
    <row r="1026" spans="3:3" ht="15" customHeight="1" x14ac:dyDescent="0.25">
      <c r="C1026" s="5" t="s">
        <v>1039</v>
      </c>
    </row>
    <row r="1027" spans="3:3" ht="15" customHeight="1" x14ac:dyDescent="0.25">
      <c r="C1027" s="5" t="s">
        <v>1040</v>
      </c>
    </row>
    <row r="1028" spans="3:3" ht="15" customHeight="1" x14ac:dyDescent="0.25">
      <c r="C1028" s="5" t="s">
        <v>1041</v>
      </c>
    </row>
    <row r="1029" spans="3:3" ht="15" customHeight="1" x14ac:dyDescent="0.25">
      <c r="C1029" s="5" t="s">
        <v>1042</v>
      </c>
    </row>
    <row r="1030" spans="3:3" ht="15" customHeight="1" x14ac:dyDescent="0.25">
      <c r="C1030" s="5" t="s">
        <v>1043</v>
      </c>
    </row>
    <row r="1031" spans="3:3" ht="15" customHeight="1" x14ac:dyDescent="0.25">
      <c r="C1031" s="5" t="s">
        <v>1044</v>
      </c>
    </row>
    <row r="1032" spans="3:3" ht="15" customHeight="1" x14ac:dyDescent="0.25">
      <c r="C1032" s="5" t="s">
        <v>1045</v>
      </c>
    </row>
    <row r="1033" spans="3:3" ht="15" customHeight="1" x14ac:dyDescent="0.25">
      <c r="C1033" s="5" t="s">
        <v>1046</v>
      </c>
    </row>
    <row r="1034" spans="3:3" ht="15" customHeight="1" x14ac:dyDescent="0.25">
      <c r="C1034" s="5" t="s">
        <v>1047</v>
      </c>
    </row>
    <row r="1035" spans="3:3" ht="15" customHeight="1" x14ac:dyDescent="0.25">
      <c r="C1035" s="5" t="s">
        <v>1048</v>
      </c>
    </row>
    <row r="1036" spans="3:3" ht="15" customHeight="1" x14ac:dyDescent="0.25">
      <c r="C1036" s="5" t="s">
        <v>1049</v>
      </c>
    </row>
    <row r="1037" spans="3:3" ht="15" customHeight="1" x14ac:dyDescent="0.25">
      <c r="C1037" s="5" t="s">
        <v>1050</v>
      </c>
    </row>
    <row r="1038" spans="3:3" ht="15" customHeight="1" x14ac:dyDescent="0.25">
      <c r="C1038" s="5" t="s">
        <v>1051</v>
      </c>
    </row>
    <row r="1039" spans="3:3" ht="15" customHeight="1" x14ac:dyDescent="0.25">
      <c r="C1039" s="5" t="s">
        <v>1052</v>
      </c>
    </row>
    <row r="1040" spans="3:3" ht="15" customHeight="1" x14ac:dyDescent="0.25">
      <c r="C1040" s="5" t="s">
        <v>1053</v>
      </c>
    </row>
    <row r="1041" spans="3:3" ht="15" customHeight="1" x14ac:dyDescent="0.25">
      <c r="C1041" s="5" t="s">
        <v>1054</v>
      </c>
    </row>
    <row r="1042" spans="3:3" ht="15" customHeight="1" x14ac:dyDescent="0.25">
      <c r="C1042" s="5" t="s">
        <v>1055</v>
      </c>
    </row>
    <row r="1043" spans="3:3" ht="15" customHeight="1" x14ac:dyDescent="0.25">
      <c r="C1043" s="5" t="s">
        <v>1056</v>
      </c>
    </row>
    <row r="1044" spans="3:3" ht="15" customHeight="1" x14ac:dyDescent="0.25">
      <c r="C1044" s="5" t="s">
        <v>1057</v>
      </c>
    </row>
    <row r="1045" spans="3:3" ht="15" customHeight="1" x14ac:dyDescent="0.25">
      <c r="C1045" s="5" t="s">
        <v>1058</v>
      </c>
    </row>
    <row r="1046" spans="3:3" ht="15" customHeight="1" x14ac:dyDescent="0.25">
      <c r="C1046" s="5" t="s">
        <v>1059</v>
      </c>
    </row>
    <row r="1047" spans="3:3" ht="15" customHeight="1" x14ac:dyDescent="0.25">
      <c r="C1047" s="5" t="s">
        <v>1060</v>
      </c>
    </row>
    <row r="1048" spans="3:3" ht="15" customHeight="1" x14ac:dyDescent="0.25">
      <c r="C1048" s="5" t="s">
        <v>1061</v>
      </c>
    </row>
    <row r="1049" spans="3:3" ht="15" customHeight="1" x14ac:dyDescent="0.25">
      <c r="C1049" s="5" t="s">
        <v>1062</v>
      </c>
    </row>
    <row r="1050" spans="3:3" ht="15" customHeight="1" x14ac:dyDescent="0.25">
      <c r="C1050" s="5" t="s">
        <v>1063</v>
      </c>
    </row>
    <row r="1051" spans="3:3" ht="15" customHeight="1" x14ac:dyDescent="0.25">
      <c r="C1051" s="5" t="s">
        <v>1064</v>
      </c>
    </row>
    <row r="1052" spans="3:3" ht="15" customHeight="1" x14ac:dyDescent="0.25">
      <c r="C1052" s="5" t="s">
        <v>1065</v>
      </c>
    </row>
    <row r="1053" spans="3:3" ht="15" customHeight="1" x14ac:dyDescent="0.25">
      <c r="C1053" s="5" t="s">
        <v>1066</v>
      </c>
    </row>
    <row r="1054" spans="3:3" ht="15" customHeight="1" x14ac:dyDescent="0.25">
      <c r="C1054" s="5" t="s">
        <v>1067</v>
      </c>
    </row>
    <row r="1055" spans="3:3" ht="15" customHeight="1" x14ac:dyDescent="0.25">
      <c r="C1055" s="5" t="s">
        <v>1068</v>
      </c>
    </row>
    <row r="1056" spans="3:3" ht="15" customHeight="1" x14ac:dyDescent="0.25">
      <c r="C1056" s="5" t="s">
        <v>1069</v>
      </c>
    </row>
    <row r="1057" spans="3:3" ht="15" customHeight="1" x14ac:dyDescent="0.25">
      <c r="C1057" s="5" t="s">
        <v>1070</v>
      </c>
    </row>
    <row r="1058" spans="3:3" ht="15" customHeight="1" x14ac:dyDescent="0.25">
      <c r="C1058" s="5" t="s">
        <v>1071</v>
      </c>
    </row>
    <row r="1059" spans="3:3" ht="15" customHeight="1" x14ac:dyDescent="0.25">
      <c r="C1059" s="5" t="s">
        <v>1072</v>
      </c>
    </row>
    <row r="1060" spans="3:3" ht="15" customHeight="1" x14ac:dyDescent="0.25">
      <c r="C1060" s="5" t="s">
        <v>1073</v>
      </c>
    </row>
    <row r="1061" spans="3:3" ht="15" customHeight="1" x14ac:dyDescent="0.25">
      <c r="C1061" s="5" t="s">
        <v>1074</v>
      </c>
    </row>
    <row r="1062" spans="3:3" ht="15" customHeight="1" x14ac:dyDescent="0.25">
      <c r="C1062" s="5" t="s">
        <v>1075</v>
      </c>
    </row>
    <row r="1063" spans="3:3" ht="15" customHeight="1" x14ac:dyDescent="0.25">
      <c r="C1063" s="5" t="s">
        <v>1076</v>
      </c>
    </row>
    <row r="1064" spans="3:3" ht="15" customHeight="1" x14ac:dyDescent="0.25">
      <c r="C1064" s="5" t="s">
        <v>1077</v>
      </c>
    </row>
    <row r="1065" spans="3:3" ht="15" customHeight="1" x14ac:dyDescent="0.25">
      <c r="C1065" s="5" t="s">
        <v>1078</v>
      </c>
    </row>
    <row r="1066" spans="3:3" ht="15" customHeight="1" x14ac:dyDescent="0.25">
      <c r="C1066" s="5" t="s">
        <v>1079</v>
      </c>
    </row>
    <row r="1067" spans="3:3" ht="15" customHeight="1" x14ac:dyDescent="0.25">
      <c r="C1067" s="5" t="s">
        <v>1080</v>
      </c>
    </row>
    <row r="1068" spans="3:3" ht="15" customHeight="1" x14ac:dyDescent="0.25">
      <c r="C1068" s="5" t="s">
        <v>1081</v>
      </c>
    </row>
    <row r="1069" spans="3:3" ht="15" customHeight="1" x14ac:dyDescent="0.25">
      <c r="C1069" s="5" t="s">
        <v>1082</v>
      </c>
    </row>
    <row r="1070" spans="3:3" ht="15" customHeight="1" x14ac:dyDescent="0.25">
      <c r="C1070" s="5" t="s">
        <v>1083</v>
      </c>
    </row>
    <row r="1071" spans="3:3" ht="15" customHeight="1" x14ac:dyDescent="0.25">
      <c r="C1071" s="5" t="s">
        <v>1084</v>
      </c>
    </row>
    <row r="1072" spans="3:3" ht="15" customHeight="1" x14ac:dyDescent="0.25">
      <c r="C1072" s="5" t="s">
        <v>1085</v>
      </c>
    </row>
    <row r="1073" spans="3:3" ht="15" customHeight="1" x14ac:dyDescent="0.25">
      <c r="C1073" s="5" t="s">
        <v>1086</v>
      </c>
    </row>
    <row r="1074" spans="3:3" ht="15" customHeight="1" x14ac:dyDescent="0.25">
      <c r="C1074" s="5" t="s">
        <v>1087</v>
      </c>
    </row>
    <row r="1075" spans="3:3" ht="15" customHeight="1" x14ac:dyDescent="0.25">
      <c r="C1075" s="5" t="s">
        <v>1088</v>
      </c>
    </row>
    <row r="1076" spans="3:3" ht="15" customHeight="1" x14ac:dyDescent="0.25">
      <c r="C1076" s="5" t="s">
        <v>1089</v>
      </c>
    </row>
    <row r="1077" spans="3:3" ht="15" customHeight="1" x14ac:dyDescent="0.25">
      <c r="C1077" s="5" t="s">
        <v>1090</v>
      </c>
    </row>
    <row r="1078" spans="3:3" ht="15" customHeight="1" x14ac:dyDescent="0.25">
      <c r="C1078" s="5" t="s">
        <v>1091</v>
      </c>
    </row>
    <row r="1079" spans="3:3" ht="15" customHeight="1" x14ac:dyDescent="0.25">
      <c r="C1079" s="5" t="s">
        <v>1092</v>
      </c>
    </row>
    <row r="1080" spans="3:3" ht="15" customHeight="1" x14ac:dyDescent="0.25">
      <c r="C1080" s="5" t="s">
        <v>1093</v>
      </c>
    </row>
    <row r="1081" spans="3:3" ht="15" customHeight="1" x14ac:dyDescent="0.25">
      <c r="C1081" s="5" t="s">
        <v>1094</v>
      </c>
    </row>
    <row r="1082" spans="3:3" ht="15" customHeight="1" x14ac:dyDescent="0.25">
      <c r="C1082" s="5" t="s">
        <v>1095</v>
      </c>
    </row>
    <row r="1083" spans="3:3" ht="15" customHeight="1" x14ac:dyDescent="0.25">
      <c r="C1083" s="5" t="s">
        <v>1096</v>
      </c>
    </row>
    <row r="1084" spans="3:3" ht="15" customHeight="1" x14ac:dyDescent="0.25">
      <c r="C1084" s="5" t="s">
        <v>1097</v>
      </c>
    </row>
    <row r="1085" spans="3:3" ht="15" customHeight="1" x14ac:dyDescent="0.25">
      <c r="C1085" s="5" t="s">
        <v>1098</v>
      </c>
    </row>
    <row r="1086" spans="3:3" ht="15" customHeight="1" x14ac:dyDescent="0.25">
      <c r="C1086" s="5" t="s">
        <v>1099</v>
      </c>
    </row>
    <row r="1087" spans="3:3" ht="15" customHeight="1" x14ac:dyDescent="0.25">
      <c r="C1087" s="5" t="s">
        <v>1100</v>
      </c>
    </row>
    <row r="1088" spans="3:3" ht="15" customHeight="1" x14ac:dyDescent="0.25">
      <c r="C1088" s="5" t="s">
        <v>1101</v>
      </c>
    </row>
    <row r="1089" spans="3:3" ht="15" customHeight="1" x14ac:dyDescent="0.25">
      <c r="C1089" s="5" t="s">
        <v>1102</v>
      </c>
    </row>
    <row r="1090" spans="3:3" ht="15" customHeight="1" x14ac:dyDescent="0.25">
      <c r="C1090" s="5" t="s">
        <v>1103</v>
      </c>
    </row>
    <row r="1091" spans="3:3" ht="15" customHeight="1" x14ac:dyDescent="0.25">
      <c r="C1091" s="5" t="s">
        <v>1104</v>
      </c>
    </row>
    <row r="1092" spans="3:3" ht="15" customHeight="1" x14ac:dyDescent="0.25">
      <c r="C1092" s="5" t="s">
        <v>1105</v>
      </c>
    </row>
    <row r="1093" spans="3:3" ht="15" customHeight="1" x14ac:dyDescent="0.25">
      <c r="C1093" s="5" t="s">
        <v>1106</v>
      </c>
    </row>
    <row r="1094" spans="3:3" ht="15" customHeight="1" x14ac:dyDescent="0.25">
      <c r="C1094" s="5" t="s">
        <v>1107</v>
      </c>
    </row>
    <row r="1095" spans="3:3" ht="15" customHeight="1" x14ac:dyDescent="0.25">
      <c r="C1095" s="5" t="s">
        <v>1108</v>
      </c>
    </row>
    <row r="1096" spans="3:3" ht="15" customHeight="1" x14ac:dyDescent="0.25">
      <c r="C1096" s="5" t="s">
        <v>1109</v>
      </c>
    </row>
    <row r="1097" spans="3:3" ht="15" customHeight="1" x14ac:dyDescent="0.25">
      <c r="C1097" s="5" t="s">
        <v>1110</v>
      </c>
    </row>
    <row r="1098" spans="3:3" ht="15" customHeight="1" x14ac:dyDescent="0.25">
      <c r="C1098" s="5" t="s">
        <v>1111</v>
      </c>
    </row>
    <row r="1099" spans="3:3" ht="15" customHeight="1" x14ac:dyDescent="0.25">
      <c r="C1099" s="5" t="s">
        <v>1112</v>
      </c>
    </row>
    <row r="1100" spans="3:3" ht="15" customHeight="1" x14ac:dyDescent="0.25">
      <c r="C1100" s="5" t="s">
        <v>1113</v>
      </c>
    </row>
    <row r="1101" spans="3:3" ht="15" customHeight="1" x14ac:dyDescent="0.25">
      <c r="C1101" s="5" t="s">
        <v>1114</v>
      </c>
    </row>
    <row r="1102" spans="3:3" ht="15" customHeight="1" x14ac:dyDescent="0.25">
      <c r="C1102" s="5" t="s">
        <v>1115</v>
      </c>
    </row>
    <row r="1103" spans="3:3" ht="15" customHeight="1" x14ac:dyDescent="0.25">
      <c r="C1103" s="5" t="s">
        <v>1116</v>
      </c>
    </row>
    <row r="1104" spans="3:3" ht="15" customHeight="1" x14ac:dyDescent="0.25">
      <c r="C1104" s="5" t="s">
        <v>1117</v>
      </c>
    </row>
    <row r="1105" spans="3:3" ht="15" customHeight="1" x14ac:dyDescent="0.25">
      <c r="C1105" s="5" t="s">
        <v>1118</v>
      </c>
    </row>
    <row r="1106" spans="3:3" ht="15" customHeight="1" x14ac:dyDescent="0.25">
      <c r="C1106" s="5" t="s">
        <v>1119</v>
      </c>
    </row>
    <row r="1107" spans="3:3" ht="15" customHeight="1" x14ac:dyDescent="0.25">
      <c r="C1107" s="5" t="s">
        <v>1120</v>
      </c>
    </row>
    <row r="1108" spans="3:3" ht="15" customHeight="1" x14ac:dyDescent="0.25">
      <c r="C1108" s="5" t="s">
        <v>1121</v>
      </c>
    </row>
    <row r="1109" spans="3:3" ht="15" customHeight="1" x14ac:dyDescent="0.25">
      <c r="C1109" s="5" t="s">
        <v>1122</v>
      </c>
    </row>
    <row r="1110" spans="3:3" ht="15" customHeight="1" x14ac:dyDescent="0.25">
      <c r="C1110" s="5" t="s">
        <v>1123</v>
      </c>
    </row>
    <row r="1111" spans="3:3" ht="15" customHeight="1" x14ac:dyDescent="0.25">
      <c r="C1111" s="5" t="s">
        <v>1124</v>
      </c>
    </row>
    <row r="1112" spans="3:3" ht="15" customHeight="1" x14ac:dyDescent="0.25">
      <c r="C1112" s="5" t="s">
        <v>1125</v>
      </c>
    </row>
    <row r="1113" spans="3:3" ht="15" customHeight="1" x14ac:dyDescent="0.25">
      <c r="C1113" s="5" t="s">
        <v>1126</v>
      </c>
    </row>
    <row r="1114" spans="3:3" ht="15" customHeight="1" x14ac:dyDescent="0.25">
      <c r="C1114" s="5" t="s">
        <v>1127</v>
      </c>
    </row>
    <row r="1115" spans="3:3" ht="15" customHeight="1" x14ac:dyDescent="0.25">
      <c r="C1115" s="5" t="s">
        <v>1128</v>
      </c>
    </row>
    <row r="1116" spans="3:3" ht="15" customHeight="1" x14ac:dyDescent="0.25">
      <c r="C1116" s="5" t="s">
        <v>1129</v>
      </c>
    </row>
    <row r="1117" spans="3:3" ht="15" customHeight="1" x14ac:dyDescent="0.25">
      <c r="C1117" s="5" t="s">
        <v>1130</v>
      </c>
    </row>
    <row r="1118" spans="3:3" ht="15" customHeight="1" x14ac:dyDescent="0.25">
      <c r="C1118" s="5" t="s">
        <v>1131</v>
      </c>
    </row>
    <row r="1119" spans="3:3" ht="15" customHeight="1" x14ac:dyDescent="0.25">
      <c r="C1119" s="5" t="s">
        <v>1132</v>
      </c>
    </row>
    <row r="1120" spans="3:3" ht="15" customHeight="1" x14ac:dyDescent="0.25">
      <c r="C1120" s="5" t="s">
        <v>1133</v>
      </c>
    </row>
    <row r="1121" spans="3:3" ht="15" customHeight="1" x14ac:dyDescent="0.25">
      <c r="C1121" s="5" t="s">
        <v>1134</v>
      </c>
    </row>
    <row r="1122" spans="3:3" ht="15" customHeight="1" x14ac:dyDescent="0.25">
      <c r="C1122" s="5" t="s">
        <v>1135</v>
      </c>
    </row>
    <row r="1123" spans="3:3" ht="15" customHeight="1" x14ac:dyDescent="0.25">
      <c r="C1123" s="5" t="s">
        <v>1136</v>
      </c>
    </row>
    <row r="1124" spans="3:3" ht="15" customHeight="1" x14ac:dyDescent="0.25">
      <c r="C1124" s="5" t="s">
        <v>1137</v>
      </c>
    </row>
    <row r="1125" spans="3:3" ht="15" customHeight="1" x14ac:dyDescent="0.25">
      <c r="C1125" s="5" t="s">
        <v>1138</v>
      </c>
    </row>
    <row r="1126" spans="3:3" ht="15" customHeight="1" x14ac:dyDescent="0.25">
      <c r="C1126" s="5" t="s">
        <v>1139</v>
      </c>
    </row>
    <row r="1127" spans="3:3" ht="15" customHeight="1" x14ac:dyDescent="0.25">
      <c r="C1127" s="5" t="s">
        <v>1140</v>
      </c>
    </row>
    <row r="1128" spans="3:3" ht="15" customHeight="1" x14ac:dyDescent="0.25">
      <c r="C1128" s="5" t="s">
        <v>1141</v>
      </c>
    </row>
    <row r="1129" spans="3:3" ht="15" customHeight="1" x14ac:dyDescent="0.25">
      <c r="C1129" s="5" t="s">
        <v>1142</v>
      </c>
    </row>
    <row r="1130" spans="3:3" ht="15" customHeight="1" x14ac:dyDescent="0.25">
      <c r="C1130" s="5" t="s">
        <v>1143</v>
      </c>
    </row>
    <row r="1131" spans="3:3" ht="15" customHeight="1" x14ac:dyDescent="0.25">
      <c r="C1131" s="5" t="s">
        <v>1144</v>
      </c>
    </row>
    <row r="1132" spans="3:3" ht="15" customHeight="1" x14ac:dyDescent="0.25">
      <c r="C1132" s="5" t="s">
        <v>1145</v>
      </c>
    </row>
    <row r="1133" spans="3:3" ht="15" customHeight="1" x14ac:dyDescent="0.25">
      <c r="C1133" s="5" t="s">
        <v>1146</v>
      </c>
    </row>
    <row r="1134" spans="3:3" ht="15" customHeight="1" x14ac:dyDescent="0.25">
      <c r="C1134" s="5" t="s">
        <v>1147</v>
      </c>
    </row>
    <row r="1135" spans="3:3" ht="15" customHeight="1" x14ac:dyDescent="0.25">
      <c r="C1135" s="5" t="s">
        <v>1148</v>
      </c>
    </row>
    <row r="1136" spans="3:3" ht="15" customHeight="1" x14ac:dyDescent="0.25">
      <c r="C1136" s="5" t="s">
        <v>1149</v>
      </c>
    </row>
    <row r="1137" spans="3:3" ht="15" customHeight="1" x14ac:dyDescent="0.25">
      <c r="C1137" s="5" t="s">
        <v>1150</v>
      </c>
    </row>
    <row r="1138" spans="3:3" ht="15" customHeight="1" x14ac:dyDescent="0.25">
      <c r="C1138" s="5" t="s">
        <v>1151</v>
      </c>
    </row>
    <row r="1139" spans="3:3" ht="15" customHeight="1" x14ac:dyDescent="0.25">
      <c r="C1139" s="5" t="s">
        <v>1152</v>
      </c>
    </row>
    <row r="1140" spans="3:3" ht="15" customHeight="1" x14ac:dyDescent="0.25">
      <c r="C1140" s="5" t="s">
        <v>1153</v>
      </c>
    </row>
    <row r="1141" spans="3:3" ht="15" customHeight="1" x14ac:dyDescent="0.25">
      <c r="C1141" s="5" t="s">
        <v>1154</v>
      </c>
    </row>
    <row r="1142" spans="3:3" ht="15" customHeight="1" x14ac:dyDescent="0.25">
      <c r="C1142" s="5" t="s">
        <v>1155</v>
      </c>
    </row>
    <row r="1143" spans="3:3" ht="15" customHeight="1" x14ac:dyDescent="0.25">
      <c r="C1143" s="5" t="s">
        <v>1156</v>
      </c>
    </row>
    <row r="1144" spans="3:3" ht="15" customHeight="1" x14ac:dyDescent="0.25">
      <c r="C1144" s="5" t="s">
        <v>1157</v>
      </c>
    </row>
    <row r="1145" spans="3:3" ht="15" customHeight="1" x14ac:dyDescent="0.25">
      <c r="C1145" s="5" t="s">
        <v>1158</v>
      </c>
    </row>
    <row r="1146" spans="3:3" ht="15" customHeight="1" x14ac:dyDescent="0.25">
      <c r="C1146" s="5" t="s">
        <v>1159</v>
      </c>
    </row>
    <row r="1147" spans="3:3" ht="15" customHeight="1" x14ac:dyDescent="0.25">
      <c r="C1147" s="5" t="s">
        <v>1160</v>
      </c>
    </row>
    <row r="1148" spans="3:3" ht="15" customHeight="1" x14ac:dyDescent="0.25">
      <c r="C1148" s="5" t="s">
        <v>1161</v>
      </c>
    </row>
    <row r="1149" spans="3:3" ht="15" customHeight="1" x14ac:dyDescent="0.25">
      <c r="C1149" s="5" t="s">
        <v>1162</v>
      </c>
    </row>
    <row r="1150" spans="3:3" ht="15" customHeight="1" x14ac:dyDescent="0.25">
      <c r="C1150" s="5" t="s">
        <v>1163</v>
      </c>
    </row>
    <row r="1151" spans="3:3" ht="15" customHeight="1" x14ac:dyDescent="0.25">
      <c r="C1151" s="5" t="s">
        <v>1164</v>
      </c>
    </row>
    <row r="1152" spans="3:3" ht="15" customHeight="1" x14ac:dyDescent="0.25">
      <c r="C1152" s="5" t="s">
        <v>1165</v>
      </c>
    </row>
    <row r="1153" spans="3:3" ht="15" customHeight="1" x14ac:dyDescent="0.25">
      <c r="C1153" s="5" t="s">
        <v>1166</v>
      </c>
    </row>
    <row r="1154" spans="3:3" ht="15" customHeight="1" x14ac:dyDescent="0.25">
      <c r="C1154" s="5" t="s">
        <v>1167</v>
      </c>
    </row>
    <row r="1155" spans="3:3" ht="15" customHeight="1" x14ac:dyDescent="0.25">
      <c r="C1155" s="5" t="s">
        <v>1168</v>
      </c>
    </row>
    <row r="1156" spans="3:3" ht="15" customHeight="1" x14ac:dyDescent="0.25">
      <c r="C1156" s="5" t="s">
        <v>1169</v>
      </c>
    </row>
    <row r="1157" spans="3:3" ht="15" customHeight="1" x14ac:dyDescent="0.25">
      <c r="C1157" s="5" t="s">
        <v>1170</v>
      </c>
    </row>
    <row r="1158" spans="3:3" ht="15" customHeight="1" x14ac:dyDescent="0.25">
      <c r="C1158" s="5" t="s">
        <v>1171</v>
      </c>
    </row>
    <row r="1159" spans="3:3" ht="15" customHeight="1" x14ac:dyDescent="0.25">
      <c r="C1159" s="5" t="s">
        <v>1172</v>
      </c>
    </row>
    <row r="1160" spans="3:3" ht="15" customHeight="1" x14ac:dyDescent="0.25">
      <c r="C1160" s="5" t="s">
        <v>1173</v>
      </c>
    </row>
    <row r="1161" spans="3:3" ht="15" customHeight="1" x14ac:dyDescent="0.25">
      <c r="C1161" s="5" t="s">
        <v>1174</v>
      </c>
    </row>
    <row r="1162" spans="3:3" ht="15" customHeight="1" x14ac:dyDescent="0.25">
      <c r="C1162" s="5" t="s">
        <v>1175</v>
      </c>
    </row>
    <row r="1163" spans="3:3" ht="15" customHeight="1" x14ac:dyDescent="0.25">
      <c r="C1163" s="5" t="s">
        <v>1176</v>
      </c>
    </row>
    <row r="1164" spans="3:3" ht="15" customHeight="1" x14ac:dyDescent="0.25">
      <c r="C1164" s="5" t="s">
        <v>1177</v>
      </c>
    </row>
    <row r="1165" spans="3:3" ht="15" customHeight="1" x14ac:dyDescent="0.25">
      <c r="C1165" s="5" t="s">
        <v>1178</v>
      </c>
    </row>
    <row r="1166" spans="3:3" ht="15" customHeight="1" x14ac:dyDescent="0.25">
      <c r="C1166" s="5" t="s">
        <v>1179</v>
      </c>
    </row>
    <row r="1167" spans="3:3" ht="15" customHeight="1" x14ac:dyDescent="0.25">
      <c r="C1167" s="5" t="s">
        <v>1180</v>
      </c>
    </row>
    <row r="1168" spans="3:3" ht="15" customHeight="1" x14ac:dyDescent="0.25">
      <c r="C1168" s="5" t="s">
        <v>1181</v>
      </c>
    </row>
    <row r="1169" spans="3:3" ht="15" customHeight="1" x14ac:dyDescent="0.25">
      <c r="C1169" s="5" t="s">
        <v>1182</v>
      </c>
    </row>
    <row r="1170" spans="3:3" ht="15" customHeight="1" x14ac:dyDescent="0.25">
      <c r="C1170" s="5" t="s">
        <v>1183</v>
      </c>
    </row>
    <row r="1171" spans="3:3" ht="15" customHeight="1" x14ac:dyDescent="0.25">
      <c r="C1171" s="5" t="s">
        <v>1184</v>
      </c>
    </row>
    <row r="1172" spans="3:3" ht="15" customHeight="1" x14ac:dyDescent="0.25">
      <c r="C1172" s="5" t="s">
        <v>1185</v>
      </c>
    </row>
    <row r="1173" spans="3:3" ht="15" customHeight="1" x14ac:dyDescent="0.25">
      <c r="C1173" s="5" t="s">
        <v>1186</v>
      </c>
    </row>
    <row r="1174" spans="3:3" ht="15" customHeight="1" x14ac:dyDescent="0.25">
      <c r="C1174" s="5" t="s">
        <v>1187</v>
      </c>
    </row>
    <row r="1175" spans="3:3" ht="15" customHeight="1" x14ac:dyDescent="0.25">
      <c r="C1175" s="5" t="s">
        <v>1188</v>
      </c>
    </row>
    <row r="1176" spans="3:3" ht="15" customHeight="1" x14ac:dyDescent="0.25">
      <c r="C1176" s="5" t="s">
        <v>1189</v>
      </c>
    </row>
    <row r="1177" spans="3:3" ht="15" customHeight="1" x14ac:dyDescent="0.25">
      <c r="C1177" s="5" t="s">
        <v>1190</v>
      </c>
    </row>
    <row r="1178" spans="3:3" ht="15" customHeight="1" x14ac:dyDescent="0.25">
      <c r="C1178" s="5" t="s">
        <v>1191</v>
      </c>
    </row>
    <row r="1179" spans="3:3" ht="15" customHeight="1" x14ac:dyDescent="0.25">
      <c r="C1179" s="5" t="s">
        <v>1192</v>
      </c>
    </row>
    <row r="1180" spans="3:3" ht="15" customHeight="1" x14ac:dyDescent="0.25">
      <c r="C1180" s="5" t="s">
        <v>1193</v>
      </c>
    </row>
    <row r="1181" spans="3:3" ht="15" customHeight="1" x14ac:dyDescent="0.25">
      <c r="C1181" s="5" t="s">
        <v>1194</v>
      </c>
    </row>
    <row r="1182" spans="3:3" ht="15" customHeight="1" x14ac:dyDescent="0.25">
      <c r="C1182" s="5" t="s">
        <v>1195</v>
      </c>
    </row>
    <row r="1183" spans="3:3" ht="15" customHeight="1" x14ac:dyDescent="0.25">
      <c r="C1183" s="5" t="s">
        <v>1196</v>
      </c>
    </row>
    <row r="1184" spans="3:3" ht="15" customHeight="1" x14ac:dyDescent="0.25">
      <c r="C1184" s="5" t="s">
        <v>1197</v>
      </c>
    </row>
    <row r="1185" spans="3:3" ht="15" customHeight="1" x14ac:dyDescent="0.25">
      <c r="C1185" s="5" t="s">
        <v>1198</v>
      </c>
    </row>
    <row r="1186" spans="3:3" ht="15" customHeight="1" x14ac:dyDescent="0.25">
      <c r="C1186" s="5" t="s">
        <v>1199</v>
      </c>
    </row>
    <row r="1187" spans="3:3" ht="15" customHeight="1" x14ac:dyDescent="0.25">
      <c r="C1187" s="5" t="s">
        <v>1200</v>
      </c>
    </row>
    <row r="1188" spans="3:3" ht="15" customHeight="1" x14ac:dyDescent="0.25">
      <c r="C1188" s="5" t="s">
        <v>1201</v>
      </c>
    </row>
    <row r="1189" spans="3:3" ht="15" customHeight="1" x14ac:dyDescent="0.25">
      <c r="C1189" s="5" t="s">
        <v>1202</v>
      </c>
    </row>
    <row r="1190" spans="3:3" ht="15" customHeight="1" x14ac:dyDescent="0.25">
      <c r="C1190" s="5" t="s">
        <v>1203</v>
      </c>
    </row>
    <row r="1191" spans="3:3" ht="15" customHeight="1" x14ac:dyDescent="0.25">
      <c r="C1191" s="5" t="s">
        <v>1204</v>
      </c>
    </row>
    <row r="1192" spans="3:3" ht="15" customHeight="1" x14ac:dyDescent="0.25">
      <c r="C1192" s="5" t="s">
        <v>1205</v>
      </c>
    </row>
    <row r="1193" spans="3:3" ht="15" customHeight="1" x14ac:dyDescent="0.25">
      <c r="C1193" s="5" t="s">
        <v>1206</v>
      </c>
    </row>
    <row r="1194" spans="3:3" ht="15" customHeight="1" x14ac:dyDescent="0.25">
      <c r="C1194" s="5" t="s">
        <v>1207</v>
      </c>
    </row>
    <row r="1195" spans="3:3" ht="15" customHeight="1" x14ac:dyDescent="0.25">
      <c r="C1195" s="5" t="s">
        <v>1208</v>
      </c>
    </row>
    <row r="1196" spans="3:3" ht="15" customHeight="1" x14ac:dyDescent="0.25">
      <c r="C1196" s="5" t="s">
        <v>1209</v>
      </c>
    </row>
    <row r="1197" spans="3:3" ht="15" customHeight="1" x14ac:dyDescent="0.25">
      <c r="C1197" s="5" t="s">
        <v>1210</v>
      </c>
    </row>
    <row r="1198" spans="3:3" ht="15" customHeight="1" x14ac:dyDescent="0.25">
      <c r="C1198" s="5" t="s">
        <v>1211</v>
      </c>
    </row>
    <row r="1199" spans="3:3" ht="15" customHeight="1" x14ac:dyDescent="0.25">
      <c r="C1199" s="5" t="s">
        <v>1212</v>
      </c>
    </row>
    <row r="1200" spans="3:3" ht="15" customHeight="1" x14ac:dyDescent="0.25">
      <c r="C1200" s="5" t="s">
        <v>1213</v>
      </c>
    </row>
    <row r="1201" spans="3:3" ht="15" customHeight="1" x14ac:dyDescent="0.25">
      <c r="C1201" s="5" t="s">
        <v>1214</v>
      </c>
    </row>
    <row r="1202" spans="3:3" ht="15" customHeight="1" x14ac:dyDescent="0.25">
      <c r="C1202" s="5" t="s">
        <v>1215</v>
      </c>
    </row>
    <row r="1203" spans="3:3" ht="15" customHeight="1" x14ac:dyDescent="0.25">
      <c r="C1203" s="5" t="s">
        <v>1216</v>
      </c>
    </row>
    <row r="1204" spans="3:3" ht="15" customHeight="1" x14ac:dyDescent="0.25">
      <c r="C1204" s="5" t="s">
        <v>1217</v>
      </c>
    </row>
    <row r="1205" spans="3:3" ht="15" customHeight="1" x14ac:dyDescent="0.25">
      <c r="C1205" s="5" t="s">
        <v>1218</v>
      </c>
    </row>
    <row r="1206" spans="3:3" ht="15" customHeight="1" x14ac:dyDescent="0.25">
      <c r="C1206" s="5" t="s">
        <v>1219</v>
      </c>
    </row>
    <row r="1207" spans="3:3" ht="15" customHeight="1" x14ac:dyDescent="0.25">
      <c r="C1207" s="5" t="s">
        <v>1220</v>
      </c>
    </row>
    <row r="1208" spans="3:3" ht="15" customHeight="1" x14ac:dyDescent="0.25">
      <c r="C1208" s="5" t="s">
        <v>1221</v>
      </c>
    </row>
    <row r="1209" spans="3:3" ht="15" customHeight="1" x14ac:dyDescent="0.25">
      <c r="C1209" s="5" t="s">
        <v>1222</v>
      </c>
    </row>
    <row r="1210" spans="3:3" ht="15" customHeight="1" x14ac:dyDescent="0.25">
      <c r="C1210" s="5" t="s">
        <v>1223</v>
      </c>
    </row>
    <row r="1211" spans="3:3" ht="15" customHeight="1" x14ac:dyDescent="0.25">
      <c r="C1211" s="5" t="s">
        <v>1224</v>
      </c>
    </row>
    <row r="1212" spans="3:3" ht="15" customHeight="1" x14ac:dyDescent="0.25">
      <c r="C1212" s="5" t="s">
        <v>1225</v>
      </c>
    </row>
    <row r="1213" spans="3:3" ht="15" customHeight="1" x14ac:dyDescent="0.25">
      <c r="C1213" s="5" t="s">
        <v>1226</v>
      </c>
    </row>
    <row r="1214" spans="3:3" ht="15" customHeight="1" x14ac:dyDescent="0.25">
      <c r="C1214" s="5" t="s">
        <v>1227</v>
      </c>
    </row>
    <row r="1215" spans="3:3" ht="15" customHeight="1" x14ac:dyDescent="0.25">
      <c r="C1215" s="5" t="s">
        <v>1228</v>
      </c>
    </row>
    <row r="1216" spans="3:3" ht="15" customHeight="1" x14ac:dyDescent="0.25">
      <c r="C1216" s="5" t="s">
        <v>1229</v>
      </c>
    </row>
    <row r="1217" spans="3:3" ht="15" customHeight="1" x14ac:dyDescent="0.25">
      <c r="C1217" s="5" t="s">
        <v>1230</v>
      </c>
    </row>
    <row r="1218" spans="3:3" ht="15" customHeight="1" x14ac:dyDescent="0.25">
      <c r="C1218" s="5" t="s">
        <v>1231</v>
      </c>
    </row>
    <row r="1219" spans="3:3" ht="15" customHeight="1" x14ac:dyDescent="0.25">
      <c r="C1219" s="5" t="s">
        <v>1232</v>
      </c>
    </row>
    <row r="1220" spans="3:3" ht="15" customHeight="1" x14ac:dyDescent="0.25">
      <c r="C1220" s="5" t="s">
        <v>1233</v>
      </c>
    </row>
    <row r="1221" spans="3:3" ht="15" customHeight="1" x14ac:dyDescent="0.25">
      <c r="C1221" s="5" t="s">
        <v>1234</v>
      </c>
    </row>
    <row r="1222" spans="3:3" ht="15" customHeight="1" x14ac:dyDescent="0.25">
      <c r="C1222" s="5" t="s">
        <v>1235</v>
      </c>
    </row>
    <row r="1223" spans="3:3" ht="15" customHeight="1" x14ac:dyDescent="0.25">
      <c r="C1223" s="5" t="s">
        <v>1236</v>
      </c>
    </row>
    <row r="1224" spans="3:3" ht="15" customHeight="1" x14ac:dyDescent="0.25">
      <c r="C1224" s="5" t="s">
        <v>1237</v>
      </c>
    </row>
    <row r="1225" spans="3:3" ht="15" customHeight="1" x14ac:dyDescent="0.25">
      <c r="C1225" s="5" t="s">
        <v>1238</v>
      </c>
    </row>
    <row r="1226" spans="3:3" ht="15" customHeight="1" x14ac:dyDescent="0.25">
      <c r="C1226" s="5" t="s">
        <v>1239</v>
      </c>
    </row>
    <row r="1227" spans="3:3" ht="15" customHeight="1" x14ac:dyDescent="0.25">
      <c r="C1227" s="5" t="s">
        <v>1240</v>
      </c>
    </row>
    <row r="1228" spans="3:3" ht="15" customHeight="1" x14ac:dyDescent="0.25">
      <c r="C1228" s="5" t="s">
        <v>1241</v>
      </c>
    </row>
    <row r="1229" spans="3:3" ht="15" customHeight="1" x14ac:dyDescent="0.25">
      <c r="C1229" s="5" t="s">
        <v>1242</v>
      </c>
    </row>
    <row r="1230" spans="3:3" ht="15" customHeight="1" x14ac:dyDescent="0.25">
      <c r="C1230" s="5" t="s">
        <v>1243</v>
      </c>
    </row>
  </sheetData>
  <sortState xmlns:xlrd2="http://schemas.microsoft.com/office/spreadsheetml/2017/richdata2" ref="J2:K19">
    <sortCondition ref="J2:J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Instructions</vt:lpstr>
      <vt:lpstr>Requérant</vt:lpstr>
      <vt:lpstr>Description</vt:lpstr>
      <vt:lpstr>Financement</vt:lpstr>
      <vt:lpstr>Avancement</vt:lpstr>
      <vt:lpstr>Documents</vt:lpstr>
      <vt:lpstr>Exemple_rapport_complété</vt:lpstr>
      <vt:lpstr>Engagements</vt:lpstr>
      <vt:lpstr>Liste</vt:lpstr>
      <vt:lpstr>Avancement!Zone_d_impression</vt:lpstr>
      <vt:lpstr>Description!Zone_d_impression</vt:lpstr>
      <vt:lpstr>Documents!Zone_d_impression</vt:lpstr>
      <vt:lpstr>Engagements!Zone_d_impression</vt:lpstr>
      <vt:lpstr>Financement!Zone_d_impression</vt:lpstr>
      <vt:lpstr>Instructions!Zone_d_impression</vt:lpstr>
      <vt:lpstr>Requérant!Zone_d_impression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Caceres, Claudia (DDII)</cp:lastModifiedBy>
  <cp:lastPrinted>2023-11-15T16:36:40Z</cp:lastPrinted>
  <dcterms:created xsi:type="dcterms:W3CDTF">2023-05-08T11:15:20Z</dcterms:created>
  <dcterms:modified xsi:type="dcterms:W3CDTF">2024-05-02T20:03:53Z</dcterms:modified>
</cp:coreProperties>
</file>