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832" tabRatio="856" firstSheet="39" activeTab="39"/>
  </bookViews>
  <sheets>
    <sheet name="IPMPLS-01" sheetId="1" state="hidden" r:id="rId1"/>
    <sheet name="IPMPLS-02" sheetId="2" state="hidden" r:id="rId2"/>
    <sheet name="IPMPLS-03" sheetId="3" state="hidden" r:id="rId3"/>
    <sheet name="IPMPLS-04" sheetId="4" state="hidden" r:id="rId4"/>
    <sheet name="IPMPLS-05" sheetId="5" state="hidden" r:id="rId5"/>
    <sheet name="IPMPLS-06" sheetId="6" state="hidden" r:id="rId6"/>
    <sheet name="IPMPLS-07" sheetId="7" state="hidden" r:id="rId7"/>
    <sheet name="IPMPLS-08" sheetId="8" state="hidden" r:id="rId8"/>
    <sheet name="IPMPLS-09-MO" sheetId="9" state="hidden" r:id="rId9"/>
    <sheet name="IPMPLS-09-SA" sheetId="10" state="hidden" r:id="rId10"/>
    <sheet name="IPMPLS-10" sheetId="11" state="hidden" r:id="rId11"/>
    <sheet name="IPMPLS-11" sheetId="12" state="hidden" r:id="rId12"/>
    <sheet name="BRIX-01" sheetId="13" state="hidden" r:id="rId13"/>
    <sheet name="BRIX-02" sheetId="14" state="hidden" r:id="rId14"/>
    <sheet name="BRIX-03" sheetId="15" state="hidden" r:id="rId15"/>
    <sheet name="FLEX-01" sheetId="16" state="hidden" r:id="rId16"/>
    <sheet name="SCE-01" sheetId="17" state="hidden" r:id="rId17"/>
    <sheet name="Listes" sheetId="18" state="hidden" r:id="rId18"/>
    <sheet name="FILCON-01" sheetId="19" state="hidden" r:id="rId19"/>
    <sheet name="FILCON-02" sheetId="20" state="hidden" r:id="rId20"/>
    <sheet name="FILCON-03" sheetId="21" state="hidden" r:id="rId21"/>
    <sheet name="INTERNET-03" sheetId="22" state="hidden" r:id="rId22"/>
    <sheet name="INTERNET-02" sheetId="23" state="hidden" r:id="rId23"/>
    <sheet name="INTERNET-01" sheetId="24" state="hidden" r:id="rId24"/>
    <sheet name="FILCON-04" sheetId="25" state="hidden" r:id="rId25"/>
    <sheet name="INETFED-01" sheetId="26" state="hidden" r:id="rId26"/>
    <sheet name="INETFED-02" sheetId="27" state="hidden" r:id="rId27"/>
    <sheet name="INETFED-03" sheetId="28" state="hidden" r:id="rId28"/>
    <sheet name="INETFED-04" sheetId="29" state="hidden" r:id="rId29"/>
    <sheet name="INETFED-05" sheetId="30" state="hidden" r:id="rId30"/>
    <sheet name="IPMPLS-ES" sheetId="31" state="hidden" r:id="rId31"/>
    <sheet name="WIFI-03" sheetId="32" state="hidden" r:id="rId32"/>
    <sheet name="STSF-01" sheetId="33" state="hidden" r:id="rId33"/>
    <sheet name="WIFI-01" sheetId="34" state="hidden" r:id="rId34"/>
    <sheet name="WIFI-02" sheetId="35" state="hidden" r:id="rId35"/>
    <sheet name="WIFI-04" sheetId="36" state="hidden" r:id="rId36"/>
    <sheet name="SECURITE-02" sheetId="37" state="hidden" r:id="rId37"/>
    <sheet name="SECURITE-01" sheetId="38" state="hidden" r:id="rId38"/>
    <sheet name="CNESST-01" sheetId="39" state="hidden" r:id="rId39"/>
    <sheet name="Demande" sheetId="40" r:id="rId40"/>
  </sheets>
  <definedNames>
    <definedName name="Action1" localSheetId="5">'IPMPLS-06'!$M$2:$M$3</definedName>
    <definedName name="Action1">'IPMPLS-06'!$M$2:$M$3</definedName>
    <definedName name="Action2" localSheetId="5">'IPMPLS-06'!$N$2:$N$4</definedName>
    <definedName name="Action2">'IPMPLS-06'!$N$2:$N$4</definedName>
    <definedName name="Attribut1">'Listes'!$A$4:$A$14</definedName>
    <definedName name="Attribut2">'Listes'!$C$4:$C$11</definedName>
    <definedName name="attribut3">'Listes'!$G$4:$G$10</definedName>
    <definedName name="BandePassante" localSheetId="25">'Listes'!$E$39:$E$90</definedName>
    <definedName name="BandePassante" localSheetId="26">'Listes'!$E$39:$E$90</definedName>
    <definedName name="BandePassante" localSheetId="0">'Listes'!$E$39:$E$90</definedName>
    <definedName name="BandePassante" localSheetId="1">'Listes'!$E$39:$E$90</definedName>
    <definedName name="BandePassante" localSheetId="3">'Listes'!$E$39:$E$90</definedName>
    <definedName name="BandePassante" localSheetId="4">'Listes'!$E$39:$E$90</definedName>
    <definedName name="BandePassante" localSheetId="7">'Listes'!$E$39:$E$90</definedName>
    <definedName name="BandePassante">'Listes'!$E$41:$E$92</definedName>
    <definedName name="BRIX">'Listes'!$H$4:$H$6</definedName>
    <definedName name="checkbox1">"checkbox1"</definedName>
    <definedName name="Choisir">'SCE-01'!#REF!</definedName>
    <definedName name="CNESST">'Listes'!$H$10</definedName>
    <definedName name="Demande">'SCE-01'!#REF!</definedName>
    <definedName name="FILCON">'Listes'!$G$4:$G$7</definedName>
    <definedName name="FLEX">'Listes'!$G$11</definedName>
    <definedName name="INETFED">'Listes'!$E$4:$E$8</definedName>
    <definedName name="INTERNET">'Listes'!$C$4:$C$6</definedName>
    <definedName name="IPMPLS">'Listes'!$A$4:$A$15</definedName>
    <definedName name="IPMPLS2">'Listes'!$I$4:$I$15</definedName>
    <definedName name="Liste_nombre_adresses" localSheetId="25">'Listes'!$C$28:$C$40</definedName>
    <definedName name="Liste_nombre_adresses" localSheetId="26">'Listes'!$C$28:$C$40</definedName>
    <definedName name="Liste_nombre_adresses" localSheetId="0">'Listes'!$C$28:$C$40</definedName>
    <definedName name="Liste_nombre_adresses" localSheetId="1">'Listes'!$C$28:$C$40</definedName>
    <definedName name="Liste_nombre_adresses" localSheetId="3">'Listes'!$C$28:$C$40</definedName>
    <definedName name="Liste_nombre_adresses" localSheetId="4">'Listes'!$C$28:$C$40</definedName>
    <definedName name="Liste_nombre_adresses" localSheetId="7">'Listes'!$C$28:$C$40</definedName>
    <definedName name="Liste_nombre_adresses">'Listes'!$C$32:$C$42</definedName>
    <definedName name="Liste_nombre_adresses_INETFED" localSheetId="25">'Listes'!$E$28:$E$34</definedName>
    <definedName name="Liste_nombre_adresses_INETFED" localSheetId="26">'Listes'!$E$28:$E$34</definedName>
    <definedName name="Liste_nombre_adresses_INETFED" localSheetId="0">'Listes'!$E$28:$E$34</definedName>
    <definedName name="Liste_nombre_adresses_INETFED" localSheetId="1">'Listes'!$E$28:$E$34</definedName>
    <definedName name="Liste_nombre_adresses_INETFED" localSheetId="3">'Listes'!$E$28:$E$34</definedName>
    <definedName name="Liste_nombre_adresses_INETFED" localSheetId="4">'Listes'!$E$28:$E$34</definedName>
    <definedName name="Liste_nombre_adresses_INETFED" localSheetId="7">'Listes'!$E$28:$E$34</definedName>
    <definedName name="Liste_nombre_adresses_INETFED">'Listes'!$E$32:$E$36</definedName>
    <definedName name="liste_ospf" localSheetId="25">'Listes'!$C$56:$C$59</definedName>
    <definedName name="liste_ospf" localSheetId="26">'Listes'!$C$56:$C$59</definedName>
    <definedName name="liste_ospf" localSheetId="0">'Listes'!$C$56:$C$59</definedName>
    <definedName name="liste_ospf" localSheetId="1">'Listes'!$C$56:$C$59</definedName>
    <definedName name="liste_ospf" localSheetId="3">'Listes'!$C$56:$C$59</definedName>
    <definedName name="liste_ospf" localSheetId="4">'Listes'!$C$56:$C$59</definedName>
    <definedName name="liste_ospf" localSheetId="7">'Listes'!$C$56:$C$59</definedName>
    <definedName name="liste_ospf">'Listes'!$C$58:$C$61</definedName>
    <definedName name="liste_service">'Listes'!$A$30:$A$94</definedName>
    <definedName name="masque" localSheetId="25">'Listes'!$D$39:$D$53</definedName>
    <definedName name="masque" localSheetId="26">'Listes'!$D$39:$D$53</definedName>
    <definedName name="masque" localSheetId="0">'Listes'!$D$39:$D$53</definedName>
    <definedName name="masque" localSheetId="1">'Listes'!$D$39:$D$53</definedName>
    <definedName name="masque" localSheetId="3">'Listes'!$D$39:$D$53</definedName>
    <definedName name="masque" localSheetId="4">'Listes'!$D$39:$D$53</definedName>
    <definedName name="masque" localSheetId="7">'Listes'!$D$39:$D$53</definedName>
    <definedName name="masque">'Listes'!$D$41:$D$55</definedName>
    <definedName name="Mode_ospf" localSheetId="25">'Listes'!$D$28:$D$32</definedName>
    <definedName name="Mode_ospf" localSheetId="26">'Listes'!$D$28:$D$32</definedName>
    <definedName name="Mode_ospf" localSheetId="0">'Listes'!$D$28:$D$32</definedName>
    <definedName name="Mode_ospf" localSheetId="1">'Listes'!$D$28:$D$32</definedName>
    <definedName name="Mode_ospf" localSheetId="3">'Listes'!$D$28:$D$32</definedName>
    <definedName name="Mode_ospf" localSheetId="4">'Listes'!$D$28:$D$32</definedName>
    <definedName name="Mode_ospf" localSheetId="7">'Listes'!$D$28:$D$32</definedName>
    <definedName name="Mode_ospf">'Listes'!$D$32:$D$34</definedName>
    <definedName name="SCE">'Listes'!$E$11</definedName>
    <definedName name="SECURITE">'Listes'!$C$11:$C$12</definedName>
    <definedName name="STSF">'Listes'!$F$11:$F$11</definedName>
    <definedName name="Type" localSheetId="25">'Listes'!$C$18:$C$25</definedName>
    <definedName name="Type" localSheetId="26">'Listes'!$C$18:$C$25</definedName>
    <definedName name="Type" localSheetId="0">'Listes'!$C$18:$C$25</definedName>
    <definedName name="Type" localSheetId="1">'Listes'!$C$18:$C$25</definedName>
    <definedName name="Type" localSheetId="3">'Listes'!$C$18:$C$25</definedName>
    <definedName name="Type" localSheetId="4">'Listes'!$C$18:$C$25</definedName>
    <definedName name="Type" localSheetId="7">'Listes'!$C$18:$C$25</definedName>
    <definedName name="Type" localSheetId="16">'SCE-01'!#REF!</definedName>
    <definedName name="Type">'Listes'!$C$18:$C$29</definedName>
    <definedName name="Type_adresse" localSheetId="25">'Listes'!$C$43:$C$45</definedName>
    <definedName name="Type_adresse" localSheetId="26">'Listes'!$C$43:$C$45</definedName>
    <definedName name="Type_adresse" localSheetId="0">'Listes'!$C$43:$C$45</definedName>
    <definedName name="Type_adresse" localSheetId="1">'Listes'!$C$43:$C$45</definedName>
    <definedName name="Type_adresse" localSheetId="3">'Listes'!$C$43:$C$45</definedName>
    <definedName name="Type_adresse" localSheetId="4">'Listes'!$C$43:$C$45</definedName>
    <definedName name="Type_adresse" localSheetId="7">'Listes'!$C$43:$C$45</definedName>
    <definedName name="Type_adresse">'Listes'!$C$45:$C$48</definedName>
    <definedName name="Type_client">'Listes'!$A$18:$A$20</definedName>
    <definedName name="Type_demande" localSheetId="25">'Demande'!$C$40</definedName>
    <definedName name="Type_demande" localSheetId="26">'Demande'!$C$40</definedName>
    <definedName name="Type_demande" localSheetId="0">'Demande'!$C$40</definedName>
    <definedName name="Type_demande" localSheetId="1">'Demande'!$C$40</definedName>
    <definedName name="Type_demande" localSheetId="3">'Demande'!$C$40</definedName>
    <definedName name="Type_demande" localSheetId="4">'Demande'!$C$40</definedName>
    <definedName name="Type_demande" localSheetId="7">'Demande'!$C$40</definedName>
    <definedName name="Type_demande">'Demande'!$C$40</definedName>
    <definedName name="Type2">'Listes'!$E$18:$E$29</definedName>
    <definedName name="WIFI">'Listes'!$F$4:$F$7</definedName>
    <definedName name="_xlnm.Print_Area" localSheetId="38">'CNESST-01'!$A$1:$K$31</definedName>
  </definedNames>
  <calcPr fullCalcOnLoad="1"/>
</workbook>
</file>

<file path=xl/sharedStrings.xml><?xml version="1.0" encoding="utf-8"?>
<sst xmlns="http://schemas.openxmlformats.org/spreadsheetml/2006/main" count="761" uniqueCount="386">
  <si>
    <t>Segments IP annoncés</t>
  </si>
  <si>
    <t>Port</t>
  </si>
  <si>
    <t>Nombre d'adresses</t>
  </si>
  <si>
    <t>255.255.254.0 (/23) - 512 adresses</t>
  </si>
  <si>
    <t>255.255.252.0 (/22) - 1024 adresses</t>
  </si>
  <si>
    <t>255.255.255.0 (/24) - 256 adresses</t>
  </si>
  <si>
    <t>255.255.255.128 (/25) 128 adresses</t>
  </si>
  <si>
    <t>255.255.255.192 (/26) 64 adresses</t>
  </si>
  <si>
    <t>255.255.255.224 (/27) 32 adresses</t>
  </si>
  <si>
    <t>255.255.255.240 (/28) 16 adresses</t>
  </si>
  <si>
    <t>255.255.255.248 (/29) 8 adresses</t>
  </si>
  <si>
    <t>255.255.255.252 (/30) 4 adresses</t>
  </si>
  <si>
    <t>Client Santé</t>
  </si>
  <si>
    <t>Type_Client</t>
  </si>
  <si>
    <t>Ministère/Organisme</t>
  </si>
  <si>
    <t>SERVICES INTERNET</t>
  </si>
  <si>
    <t>Service IP/MPLS</t>
  </si>
  <si>
    <t>Liste Service</t>
  </si>
  <si>
    <t>128 kbps IP/MPLS</t>
  </si>
  <si>
    <t>256 kbps IP/MPLS</t>
  </si>
  <si>
    <t>384 kbps IP/MPLS</t>
  </si>
  <si>
    <t>512 kbps IP/MPLS</t>
  </si>
  <si>
    <t>1,5 Mbps IP/MPLS</t>
  </si>
  <si>
    <t>ADSL IP/MPLS 4m/600k</t>
  </si>
  <si>
    <t>4,5 Mbps IP/MPLS</t>
  </si>
  <si>
    <t>10 Mbps IP/MPLS</t>
  </si>
  <si>
    <t>100 Mbps IP/MPLS</t>
  </si>
  <si>
    <t>200 Mbps IP/MPLS</t>
  </si>
  <si>
    <t>300 Mbps IP/MPLS</t>
  </si>
  <si>
    <t>400 Mbps IP/MPLS</t>
  </si>
  <si>
    <t>500 Mbps IP/MPLS</t>
  </si>
  <si>
    <t>600 Mbps IP/MPLS</t>
  </si>
  <si>
    <t>700 Mbps IP/MPLS</t>
  </si>
  <si>
    <t>800 Mbps IP/MPLS</t>
  </si>
  <si>
    <t>900 Mbps IP/MPLS</t>
  </si>
  <si>
    <t>1 Gbps IP/MPLS</t>
  </si>
  <si>
    <t>128 kbps IP/MPLS redondant, lien secondaire 128 kbps</t>
  </si>
  <si>
    <t>256 kbps IP/MPLS  redondant, lien secondaire 256 kbps</t>
  </si>
  <si>
    <t>384 kbps IP/MPLS  redondant, lien secondaire 384 kbps</t>
  </si>
  <si>
    <t>512 kbps IP/MPLS  redondant, lien secondaire 512 kbps</t>
  </si>
  <si>
    <t>1,5 Mbps IP/MPLS  redondant, lien secondaire 1.5 Mbps</t>
  </si>
  <si>
    <t>ADSL IP/MPLS  redondant1, lien secondaire 512 kbps</t>
  </si>
  <si>
    <t>ADSL IP/MPLS  redondant, lien secondaire 1.5 Mbps</t>
  </si>
  <si>
    <t>4,5 Mbps IP/MPLS  redondant, lien secondaire 1.5 Mbps</t>
  </si>
  <si>
    <t>4,5 Mbps IP/MPLS  redondant, lien secondaire 4.5 Mbps</t>
  </si>
  <si>
    <t xml:space="preserve">10 Mbps IP/MPLS  redondant2, lien secondaire ADSL </t>
  </si>
  <si>
    <t>10 Mbps IP/MPLS  redondant1, lien secondaire 1.5 Mbps</t>
  </si>
  <si>
    <t>10 Mbps IP/MPLS  redondant, lien secondaire 10 Mbps</t>
  </si>
  <si>
    <t>100 Mbps IP/MPLS  redondant1, lien secondaire 10 Mbps</t>
  </si>
  <si>
    <t>100 Mbps IP/MPLS  redondant, lien secondaire 100 Mbps</t>
  </si>
  <si>
    <t>200 Mbps IP/MPLS  redondant1, lien secondaire 100 Mbps</t>
  </si>
  <si>
    <t>200 Mbps IP/MPLS  redondant, lien secondaire 200 Mbps</t>
  </si>
  <si>
    <t>300 Mbps IP/MPLS  redondant, lien secondaire 300 Mbps</t>
  </si>
  <si>
    <t>400 Mbps IP/MPLS  redondant, lien secondaire 400 Mbps</t>
  </si>
  <si>
    <t>500 Mbps IP/MPLS  redondant, lien secondaire 500 Mbps</t>
  </si>
  <si>
    <t>600 Mbps IP/MPLS  redondant, lien secondaire 600 Mbps</t>
  </si>
  <si>
    <t>700 Mbps IP/MPLS  redondant, lien secondaire 700 Mbps</t>
  </si>
  <si>
    <t>800 Mbps IP/MPLS  redondant, lien secondaire 800 Mbps</t>
  </si>
  <si>
    <t>900 Mbps IP/MPLS  redondant, lien secondaire 900 Mbps</t>
  </si>
  <si>
    <t>1 Gbps IP/MPLS  redondant, lien secondaire 1 Gbps</t>
  </si>
  <si>
    <t>10 Mbps IP/MPLS  redondant1 1.5 Mbps, diver.</t>
  </si>
  <si>
    <t>10 Mbps IP/MPLS  redondant multi-fournisseur, lien secondaire 10 Mbps</t>
  </si>
  <si>
    <t>100 Mbps IP/MPLS  redondant1 multi-fournisseur, lien secondaire 10 Mbps</t>
  </si>
  <si>
    <t>100 Mbps IP/MPLS  redondant  multi-fournisseur, lien secondaire 100 Mbps</t>
  </si>
  <si>
    <t>100 Mbps IP/MPLS  redondant1 10 Mbps, diver.</t>
  </si>
  <si>
    <t>200 Mbps IP/MPLS  redondant1 multi-fournisseur, lien secondaire 100 Mbps</t>
  </si>
  <si>
    <t>100 Mbps IP/MPLS redondant 100 Mbps, diver.</t>
  </si>
  <si>
    <t>200 Mbps IP/MPLS  redondant multi-fournisseur, lien secondaire 200 Mbps</t>
  </si>
  <si>
    <t>200 Mbps IP/MPLS redondant1 100 Mbps, diver.</t>
  </si>
  <si>
    <t>300 Mbps IP/MPLS  redondant multi-fournisseur, lien secondaire 300 Mbps</t>
  </si>
  <si>
    <t>200 Mbps IP/MPLS redondant 200 Mbps, diver.</t>
  </si>
  <si>
    <t>9 Mbps IP/MPLS</t>
  </si>
  <si>
    <t>ADSL 2 IP/MPLS 6m/800k</t>
  </si>
  <si>
    <t>300 Mbps IP/MPLS redondant 300 Mbps, diver.</t>
  </si>
  <si>
    <t>400 Mbps IP/MPLS redondant 400 Mbps, diver.</t>
  </si>
  <si>
    <t>500 Mbps IP/MPLS redondant 500 Mbps, diver.</t>
  </si>
  <si>
    <t>600 Mbps IP/MPLS redondant 600 Mbps, diver.</t>
  </si>
  <si>
    <t>700 Mbps IP/MPLS redondant 700 Mbps, diver.</t>
  </si>
  <si>
    <t>800 Mbps IP/MPLS redondant 800 Mbps, diver.</t>
  </si>
  <si>
    <t>900 Mbps IP/MPLS redondant 900 Mbps, diver.</t>
  </si>
  <si>
    <t>1 Gbps IP/MPLS redondant 1 Gbps, diver.</t>
  </si>
  <si>
    <t>IPMPLS-01 - Changement dans les routes statiques</t>
  </si>
  <si>
    <t>IPMPLS-02 - Changement d'adresses IP sur l'interface</t>
  </si>
  <si>
    <t>IPMPLS-03 - Changement de relais DHCP sur l'interface</t>
  </si>
  <si>
    <t>IPMPLS-04 - Changement sur tout paramètre de négociation sur l’interface LAN / vitesse et duplex</t>
  </si>
  <si>
    <t>IPMPLS-05 - Changement au protocole HSRP</t>
  </si>
  <si>
    <t>IPMPLS</t>
  </si>
  <si>
    <t>Services non-facturables RITM</t>
  </si>
  <si>
    <t>Disponibilité</t>
  </si>
  <si>
    <t xml:space="preserve">Type Client : </t>
  </si>
  <si>
    <t>Information Client</t>
  </si>
  <si>
    <t>Type client</t>
  </si>
  <si>
    <t>Référence client</t>
  </si>
  <si>
    <t>Ministère ou Organisme</t>
  </si>
  <si>
    <t>Adresse</t>
  </si>
  <si>
    <t>No civique et rue</t>
  </si>
  <si>
    <t>Ville</t>
  </si>
  <si>
    <t>Téléphone de référence sur place</t>
  </si>
  <si>
    <t>Commentaires information client</t>
  </si>
  <si>
    <t>Contacts</t>
  </si>
  <si>
    <t>Nom</t>
  </si>
  <si>
    <t># Téléphone</t>
  </si>
  <si>
    <t># Poste</t>
  </si>
  <si>
    <t># Cellulaire</t>
  </si>
  <si>
    <t>Courriel</t>
  </si>
  <si>
    <t>Description de la demande</t>
  </si>
  <si>
    <t>Titre</t>
  </si>
  <si>
    <t>Date requise</t>
  </si>
  <si>
    <t>Vos choix</t>
  </si>
  <si>
    <t>IPMPLS-06 - Changement au protocole de routage dynamique LAN du client (OSPF)</t>
  </si>
  <si>
    <t>IPMPLS-10 - Fournir des informations sur les paramètres présents dans l'unité d'interface client (routeur)</t>
  </si>
  <si>
    <t>IPMPLS-07 - Changement des liste d'accès pour la classification du trafic CdS</t>
  </si>
  <si>
    <t>Action</t>
  </si>
  <si>
    <t>Description supplémentaire (si nécessaire)</t>
  </si>
  <si>
    <t>Masque</t>
  </si>
  <si>
    <t>Adresse de relais DHCP</t>
  </si>
  <si>
    <t>Attributs</t>
  </si>
  <si>
    <t>Adresses IP publiques (ex. 142.X.X.X)</t>
  </si>
  <si>
    <t>Type d'adresses désirés</t>
  </si>
  <si>
    <t>Type de demande</t>
  </si>
  <si>
    <t>Mode</t>
  </si>
  <si>
    <t>CdS</t>
  </si>
  <si>
    <t>Choisir</t>
  </si>
  <si>
    <t>Adresse IP Source</t>
  </si>
  <si>
    <t>Adresse IP destination</t>
  </si>
  <si>
    <t>Mode OSPF</t>
  </si>
  <si>
    <t>Broadcast</t>
  </si>
  <si>
    <t>Point-to-point</t>
  </si>
  <si>
    <t>/17</t>
  </si>
  <si>
    <t>/18</t>
  </si>
  <si>
    <t>/19</t>
  </si>
  <si>
    <t>/20</t>
  </si>
  <si>
    <t>/21</t>
  </si>
  <si>
    <t>/22</t>
  </si>
  <si>
    <t>/23</t>
  </si>
  <si>
    <t>/24</t>
  </si>
  <si>
    <t>/25</t>
  </si>
  <si>
    <t>/26</t>
  </si>
  <si>
    <t>/27</t>
  </si>
  <si>
    <t>/28</t>
  </si>
  <si>
    <t>/29</t>
  </si>
  <si>
    <t>/30</t>
  </si>
  <si>
    <r>
      <t>DSCP</t>
    </r>
    <r>
      <rPr>
        <sz val="10"/>
        <color indexed="10"/>
        <rFont val="Calibri"/>
        <family val="2"/>
      </rPr>
      <t>*</t>
    </r>
  </si>
  <si>
    <t>Commentaire général</t>
  </si>
  <si>
    <t># port/interface</t>
  </si>
  <si>
    <t>Identifiant du VRF</t>
  </si>
  <si>
    <t>VLAN (si requis)</t>
  </si>
  <si>
    <t>Contexte de la demande</t>
  </si>
  <si>
    <t>IPMPLS-11 - Autre type de changement de configuration logique</t>
  </si>
  <si>
    <t>Personne contact</t>
  </si>
  <si>
    <t>Téléphone</t>
  </si>
  <si>
    <t>Prendre note qu'un maximum de 3 adresses de relais DHCP est accepté sur l'interface.</t>
  </si>
  <si>
    <t>Ajout d'OSPF</t>
  </si>
  <si>
    <t>Ajouter</t>
  </si>
  <si>
    <t>Modifier segment annoncé</t>
  </si>
  <si>
    <t>Action1</t>
  </si>
  <si>
    <t>Action2</t>
  </si>
  <si>
    <t>Liste OSPF</t>
  </si>
  <si>
    <t>Autres (précisez dans description supplémentaire)</t>
  </si>
  <si>
    <t>Responsable réseau (technique)</t>
  </si>
  <si>
    <t>Numéro service (CSID)</t>
  </si>
  <si>
    <t>Autres (précisez dans Contexte de la demande)</t>
  </si>
  <si>
    <t>IPMPLS-08 - Changement d'une interface logique VLAN</t>
  </si>
  <si>
    <t>* Entrer soit les adresses IP source et destination ou le DSCP en cas de remarquage</t>
  </si>
  <si>
    <t/>
  </si>
  <si>
    <t>INETFED</t>
  </si>
  <si>
    <t>Gestion Internet Fédérateur</t>
  </si>
  <si>
    <t>Autres (précisez et justifiez dans Contexte de la demande)</t>
  </si>
  <si>
    <t>Bande Passante</t>
  </si>
  <si>
    <t>Source</t>
  </si>
  <si>
    <t>Destination</t>
  </si>
  <si>
    <t>Protocole</t>
  </si>
  <si>
    <t>INTERNET</t>
  </si>
  <si>
    <t>INTERNET-01 - Internet HV Haut-Débit - Ajout / Enlèvement d'adresses IP</t>
  </si>
  <si>
    <t>Bande passante entrante**</t>
  </si>
  <si>
    <t>Bande passante sortante**</t>
  </si>
  <si>
    <t>** Maximum 50% de la bande passante souscrite a l'internet fédérateur</t>
  </si>
  <si>
    <t>INETFED-01 - Modification adresses IP (Action sur les adresses publiques)</t>
  </si>
  <si>
    <t>INETFED-03 - Changement de priorisation bande passante entrant/sortant</t>
  </si>
  <si>
    <r>
      <t xml:space="preserve">INETFED-04 - Changement de </t>
    </r>
    <r>
      <rPr>
        <i/>
        <sz val="10"/>
        <rFont val="Arial"/>
        <family val="2"/>
      </rPr>
      <t>l'access list</t>
    </r>
    <r>
      <rPr>
        <sz val="10"/>
        <rFont val="Arial"/>
        <family val="0"/>
      </rPr>
      <t xml:space="preserve"> pour la priorisation du trafic</t>
    </r>
  </si>
  <si>
    <t>Nombre d'adresses INETFED-02</t>
  </si>
  <si>
    <t>Compte commuté</t>
  </si>
  <si>
    <t>Description de la demande / Commentaire additionnel</t>
  </si>
  <si>
    <t>AJOUT</t>
  </si>
  <si>
    <t>ENLÈVEMENT</t>
  </si>
  <si>
    <t>Bloc IP à retirer</t>
  </si>
  <si>
    <t>De :</t>
  </si>
  <si>
    <t>À :</t>
  </si>
  <si>
    <t>Seuil inférieur (défaut -6)</t>
  </si>
  <si>
    <t>Seuil supérieur (défaut +6)</t>
  </si>
  <si>
    <t>Filtrage de contenu</t>
  </si>
  <si>
    <t>Service de filtrage</t>
  </si>
  <si>
    <r>
      <t>#Billet incident TELUS</t>
    </r>
    <r>
      <rPr>
        <sz val="9"/>
        <color indexed="8"/>
        <rFont val="Arial"/>
        <family val="2"/>
      </rPr>
      <t>(si investigation préalable):</t>
    </r>
  </si>
  <si>
    <t>FILCON</t>
  </si>
  <si>
    <t>FILCON-01 - Changement liste de contournement</t>
  </si>
  <si>
    <t>FILCON-02 - Changement aux pages de notification</t>
  </si>
  <si>
    <t>FILCON-03 - Changement aux protocoles filtrés</t>
  </si>
  <si>
    <t xml:space="preserve">FILCON-04 - Changement de politique de filtrage </t>
  </si>
  <si>
    <t>Bloc IP</t>
  </si>
  <si>
    <t>Passerelle</t>
  </si>
  <si>
    <t>Nouvelle Adresse IP - CE primaire</t>
  </si>
  <si>
    <t>Nouvelle Adresse IP - CE secondaire</t>
  </si>
  <si>
    <t>Vitesse</t>
  </si>
  <si>
    <t>Duplex</t>
  </si>
  <si>
    <t>Enlever</t>
  </si>
  <si>
    <t>Nombre d'identifiant VRF à modifier</t>
  </si>
  <si>
    <t>VRF à modifier</t>
  </si>
  <si>
    <t># Vlan
(2 à 1000)</t>
  </si>
  <si>
    <t>Adresse IP 
(CE Primaire)</t>
  </si>
  <si>
    <t>Adresse IP
(CE secondaire)</t>
  </si>
  <si>
    <t>Description supplémentaire ou autre demande, routes IP (si nécessaire)</t>
  </si>
  <si>
    <t>Envoyer à RITM_CdS@telus.com et RITM_COST@telus.com</t>
  </si>
  <si>
    <t>IPMPLS-ES - Changement de couverture</t>
  </si>
  <si>
    <t>Couverture actuelle:</t>
  </si>
  <si>
    <t>Nouvelle couverture</t>
  </si>
  <si>
    <t>Type2    (Liste des types de service pour client MO)</t>
  </si>
  <si>
    <t>Type (Liste type de service pour client santé)</t>
  </si>
  <si>
    <r>
      <t>#DDC TELUS (Attacher formulaire du CAB)</t>
    </r>
    <r>
      <rPr>
        <sz val="10"/>
        <color indexed="10"/>
        <rFont val="Arial"/>
        <family val="2"/>
      </rPr>
      <t>*</t>
    </r>
    <r>
      <rPr>
        <sz val="10"/>
        <rFont val="Arial"/>
        <family val="2"/>
      </rPr>
      <t>:</t>
    </r>
  </si>
  <si>
    <r>
      <rPr>
        <sz val="10"/>
        <color indexed="10"/>
        <rFont val="Arial"/>
        <family val="2"/>
      </rPr>
      <t>*</t>
    </r>
    <r>
      <rPr>
        <sz val="10"/>
        <rFont val="Arial"/>
        <family val="0"/>
      </rPr>
      <t xml:space="preserve"> obligatoire</t>
    </r>
  </si>
  <si>
    <r>
      <t>Description des changements</t>
    </r>
    <r>
      <rPr>
        <sz val="10"/>
        <color indexed="10"/>
        <rFont val="Arial"/>
        <family val="2"/>
      </rPr>
      <t>*</t>
    </r>
  </si>
  <si>
    <r>
      <rPr>
        <sz val="10"/>
        <color indexed="10"/>
        <rFont val="Arial"/>
        <family val="2"/>
      </rPr>
      <t>*</t>
    </r>
    <r>
      <rPr>
        <sz val="10"/>
        <rFont val="Arial"/>
        <family val="0"/>
      </rPr>
      <t>obligatoires</t>
    </r>
  </si>
  <si>
    <r>
      <t>Action</t>
    </r>
    <r>
      <rPr>
        <sz val="10"/>
        <color indexed="10"/>
        <rFont val="Calibri"/>
        <family val="2"/>
      </rPr>
      <t>*</t>
    </r>
  </si>
  <si>
    <r>
      <t>Sites Web devant contourner l'inspection (noms d'hôte ou adresses IP)</t>
    </r>
    <r>
      <rPr>
        <sz val="10"/>
        <color indexed="10"/>
        <rFont val="Arial"/>
        <family val="2"/>
      </rPr>
      <t>*</t>
    </r>
  </si>
  <si>
    <r>
      <rPr>
        <sz val="10"/>
        <color indexed="10"/>
        <rFont val="Arial"/>
        <family val="2"/>
      </rPr>
      <t xml:space="preserve">* </t>
    </r>
    <r>
      <rPr>
        <sz val="10"/>
        <rFont val="Arial"/>
        <family val="0"/>
      </rPr>
      <t>obligatoire</t>
    </r>
  </si>
  <si>
    <r>
      <t>Type de changement</t>
    </r>
    <r>
      <rPr>
        <sz val="10"/>
        <color indexed="10"/>
        <rFont val="Arial"/>
        <family val="2"/>
      </rPr>
      <t>*</t>
    </r>
  </si>
  <si>
    <t>non</t>
  </si>
  <si>
    <t>Urgent(exception):</t>
  </si>
  <si>
    <t>Multiples sites (maximum 5) avec cause d'incident commune:</t>
  </si>
  <si>
    <t>Changement au seuil de réputation* :</t>
  </si>
  <si>
    <t>Adresse électronique d'usage</t>
  </si>
  <si>
    <r>
      <t xml:space="preserve">Adresse à </t>
    </r>
    <r>
      <rPr>
        <b/>
        <i/>
        <sz val="11"/>
        <rFont val="Calibri"/>
        <family val="2"/>
      </rPr>
      <t>supprimer</t>
    </r>
    <r>
      <rPr>
        <i/>
        <sz val="11"/>
        <rFont val="Calibri"/>
        <family val="2"/>
      </rPr>
      <t xml:space="preserve">: </t>
    </r>
  </si>
  <si>
    <r>
      <t xml:space="preserve">Adresse à </t>
    </r>
    <r>
      <rPr>
        <b/>
        <i/>
        <sz val="11"/>
        <rFont val="Calibri"/>
        <family val="2"/>
      </rPr>
      <t>ajouter</t>
    </r>
    <r>
      <rPr>
        <i/>
        <sz val="11"/>
        <rFont val="Calibri"/>
        <family val="2"/>
      </rPr>
      <t xml:space="preserve">: </t>
    </r>
  </si>
  <si>
    <t>Code Postal</t>
  </si>
  <si>
    <t xml:space="preserve">   Note: La facturation est effectuée selon le nombre de tranche de 5 sites et assure un délai de 24 heures. </t>
  </si>
  <si>
    <t xml:space="preserve">Sélections multiples possibles </t>
  </si>
  <si>
    <t>Type d'adresses désiré</t>
  </si>
  <si>
    <t>Interface/VLAN (si requis)</t>
  </si>
  <si>
    <t># Port/Interface :</t>
  </si>
  <si>
    <t># Port/Interface</t>
  </si>
  <si>
    <t>Adresse IP Virtuelle</t>
  </si>
  <si>
    <t>INETFED-02 - Réservation de plage d'adresses IP publiques</t>
  </si>
  <si>
    <t>Décision</t>
  </si>
  <si>
    <t>Adresses IP</t>
  </si>
  <si>
    <t>INETFED-05 - Changement d'un bloc d'adresses IP publiques</t>
  </si>
  <si>
    <r>
      <t># Billet incident TELUS (investigation)</t>
    </r>
    <r>
      <rPr>
        <sz val="10"/>
        <color indexed="10"/>
        <rFont val="Arial"/>
        <family val="2"/>
      </rPr>
      <t>*</t>
    </r>
    <r>
      <rPr>
        <sz val="10"/>
        <rFont val="Arial"/>
        <family val="2"/>
      </rPr>
      <t xml:space="preserve">: </t>
    </r>
  </si>
  <si>
    <t># Billet incident TELUS (urgence)*:</t>
  </si>
  <si>
    <r>
      <t xml:space="preserve"># Billet incident TELUS </t>
    </r>
    <r>
      <rPr>
        <sz val="9"/>
        <color indexed="8"/>
        <rFont val="Arial"/>
        <family val="2"/>
      </rPr>
      <t>(si investigation préalable):</t>
    </r>
  </si>
  <si>
    <r>
      <t># DDC TELUS (Attacher formulaire du CAB)</t>
    </r>
    <r>
      <rPr>
        <sz val="10"/>
        <color indexed="10"/>
        <rFont val="Arial"/>
        <family val="2"/>
      </rPr>
      <t>*</t>
    </r>
    <r>
      <rPr>
        <sz val="10"/>
        <rFont val="Arial"/>
        <family val="2"/>
      </rPr>
      <t>:</t>
    </r>
  </si>
  <si>
    <t>Service WiFi</t>
  </si>
  <si>
    <t>Id Compte Ambassadeur</t>
  </si>
  <si>
    <t>Information additionnelle</t>
  </si>
  <si>
    <t>Modification Service WiFi</t>
  </si>
  <si>
    <t>WIFI</t>
  </si>
  <si>
    <t>Numéro de circuit ou CSID du lien IP/MPLS parent</t>
  </si>
  <si>
    <t>WIFI-01 - Modification d'un Groupe/profil Ambassadeur Internet Invité</t>
  </si>
  <si>
    <t>SSID Associé</t>
  </si>
  <si>
    <t>Modification demandée</t>
  </si>
  <si>
    <t>Adresse à retirer</t>
  </si>
  <si>
    <t>@</t>
  </si>
  <si>
    <t>Adresse à ajouter</t>
  </si>
  <si>
    <t xml:space="preserve"> </t>
  </si>
  <si>
    <t>INTERNET-02 - Internet commuté - Ajout / Retrait Adresse électronique d'usage</t>
  </si>
  <si>
    <t>Modification Accès Internet fédérateur</t>
  </si>
  <si>
    <t>SECURITE</t>
  </si>
  <si>
    <t>SERVICES SECURITE</t>
  </si>
  <si>
    <t>SECURITE-01 - Modification routes statiques - coupe-feu matériel</t>
  </si>
  <si>
    <t>WIFI-02 - Modification de l'adresse générique - rapports de gestion (Wi-Fi Universel)</t>
  </si>
  <si>
    <t>Modification Services de sécurité</t>
  </si>
  <si>
    <t>SECURITE-02 - Demandes spéciales - coupe-feu</t>
  </si>
  <si>
    <t>Type de coupe-feu</t>
  </si>
  <si>
    <t>Types de coupe-feu</t>
  </si>
  <si>
    <t>Virtuel - Intranet</t>
  </si>
  <si>
    <t>Virtuel - Internet</t>
  </si>
  <si>
    <t>Virtuel - Autre</t>
  </si>
  <si>
    <t>Matériel</t>
  </si>
  <si>
    <t>Nom du contexte de coupe-feu impacté</t>
  </si>
  <si>
    <t>Détail du changement demandé</t>
  </si>
  <si>
    <t>Service IP/MPLS à tronçon sans fil</t>
  </si>
  <si>
    <t>Modification Accès IP/MPLS à tronçon sans fil</t>
  </si>
  <si>
    <t>STSF</t>
  </si>
  <si>
    <t>STSF-01 - Demande de cartes SIM supplémentaires</t>
  </si>
  <si>
    <t>Type de carte</t>
  </si>
  <si>
    <t>Quantité demandée (minimum 10)</t>
  </si>
  <si>
    <r>
      <t xml:space="preserve">Carte SIM standard transformable en Micro SIM
</t>
    </r>
    <r>
      <rPr>
        <sz val="10"/>
        <rFont val="Calibri"/>
        <family val="2"/>
      </rPr>
      <t>(TELUS NFC SECURE COMBI SIM)</t>
    </r>
  </si>
  <si>
    <r>
      <t xml:space="preserve">Carte SIM standard résistante aux écarts de température
</t>
    </r>
    <r>
      <rPr>
        <sz val="10"/>
        <rFont val="Calibri"/>
        <family val="2"/>
      </rPr>
      <t>(TELUS RUGGED SIM 2FF)</t>
    </r>
  </si>
  <si>
    <r>
      <t xml:space="preserve">Carte SIM Nano
</t>
    </r>
    <r>
      <rPr>
        <sz val="10"/>
        <rFont val="Calibri"/>
        <family val="2"/>
      </rPr>
      <t>(TELUS NFC SECURE NANO SIM)</t>
    </r>
  </si>
  <si>
    <t>Prénom, Nom</t>
  </si>
  <si>
    <r>
      <rPr>
        <b/>
        <sz val="10"/>
        <rFont val="Calibri"/>
        <family val="2"/>
      </rPr>
      <t xml:space="preserve">Responsable des cartes SIM : </t>
    </r>
    <r>
      <rPr>
        <b/>
        <sz val="10"/>
        <color indexed="10"/>
        <rFont val="Calibri"/>
        <family val="2"/>
      </rPr>
      <t>*</t>
    </r>
    <r>
      <rPr>
        <sz val="10"/>
        <color indexed="10"/>
        <rFont val="Calibri"/>
        <family val="2"/>
      </rPr>
      <t xml:space="preserve">
(Personne responsable de la gestion de l'inventaire et statut des cartes SIM (reçoit le répertoire de cartes SIM)).</t>
    </r>
  </si>
  <si>
    <t>Code postal</t>
  </si>
  <si>
    <t>S'agit-il d'adresses publiques?</t>
  </si>
  <si>
    <t>Non</t>
  </si>
  <si>
    <t>Modification BRIX</t>
  </si>
  <si>
    <t>BRIX</t>
  </si>
  <si>
    <t>Sondes Brix</t>
  </si>
  <si>
    <t>BRIX-01 - Ajout d'une sonde BRIX mobile</t>
  </si>
  <si>
    <t>BRIX-02 - Retrait d'une sonde BRIX mobile</t>
  </si>
  <si>
    <t>BRIX-03 - Déménagement d'une sonde BRIX fixe</t>
  </si>
  <si>
    <t>Adresse de départ</t>
  </si>
  <si>
    <t>Adresse d'arrivée</t>
  </si>
  <si>
    <t>Contact sur place</t>
  </si>
  <si>
    <t>Adresse d'installation</t>
  </si>
  <si>
    <t>Adresse où récupérer la sonde BRIX à retirer</t>
  </si>
  <si>
    <t>Contact à l'adresse de départ</t>
  </si>
  <si>
    <t>Contact à l'adresse d'arrivée</t>
  </si>
  <si>
    <t>Étage, département, numéro de salle</t>
  </si>
  <si>
    <t xml:space="preserve">Identifier le VRF dans lequel la nouvelle sonde BRIX doit être ajoutée : </t>
  </si>
  <si>
    <t xml:space="preserve">Identifier de quel VRF la sonde BRIX doit être retirée : </t>
  </si>
  <si>
    <t xml:space="preserve">Identifier de quel VRF la sonde BRIX doit être retirée (correspondant à l'adresse de départ) : </t>
  </si>
  <si>
    <t xml:space="preserve">Identifier le VRF dans lequel la sonde BRIX doit être ajoutée (correspondant à l'adresse d'arrivée) : </t>
  </si>
  <si>
    <t>WIFI-03 - Modification de la couverture de support 8x5 &lt;&gt; 7x24</t>
  </si>
  <si>
    <t>Service FLEX</t>
  </si>
  <si>
    <t>Adresses IP à utiliser</t>
  </si>
  <si>
    <t>Note 1 : Cette demande ne doit pas inclure un changement de vitesse de la passerelle SIA-P.  Pour un changement de vitesse, veuillez faire une réquisition P@RC.</t>
  </si>
  <si>
    <t>Note 2 : La vitesse pré-configurée sur la passerelle inactive est identifiée dans la fiche technique.</t>
  </si>
  <si>
    <t xml:space="preserve">     Désactivation de la passerelle SIA-P</t>
  </si>
  <si>
    <t xml:space="preserve">     Activation de la passerelle SIA-P</t>
  </si>
  <si>
    <t>Modification Service FLEX</t>
  </si>
  <si>
    <t>FLEX</t>
  </si>
  <si>
    <t>FLEX-01 - Activation / Désactivation de la passerelle SIA-P (sans changement de vitesse)</t>
  </si>
  <si>
    <t>Numéro de circuit du service FLEX</t>
  </si>
  <si>
    <t>Modification SCE</t>
  </si>
  <si>
    <t>SCE</t>
  </si>
  <si>
    <t>Gestion Service de Commutation Ethernet</t>
  </si>
  <si>
    <t>1.</t>
  </si>
  <si>
    <t>2.</t>
  </si>
  <si>
    <t>3.</t>
  </si>
  <si>
    <t>4.</t>
  </si>
  <si>
    <t>5.</t>
  </si>
  <si>
    <t>6.</t>
  </si>
  <si>
    <t>7.</t>
  </si>
  <si>
    <t>8.</t>
  </si>
  <si>
    <t>9.</t>
  </si>
  <si>
    <t>10.</t>
  </si>
  <si>
    <t>SCE-01 - Modification EVC SCE – VLAN (EVPL seulement)</t>
  </si>
  <si>
    <t>SVP indiquer le ou les EVC (maximum 10) sur lesquels la modification est demandée :</t>
  </si>
  <si>
    <t>Identifiant EVC</t>
  </si>
  <si>
    <t>Identifiant VLAN (séparer avec ";" si plus d'un VLAN)</t>
  </si>
  <si>
    <t>INTERNET-03 - Service SIA - Ajout / Retrait Rapport d'utilisation de la bande passante</t>
  </si>
  <si>
    <t>Adresse courriel</t>
  </si>
  <si>
    <t>Rapport d'usage bande passante</t>
  </si>
  <si>
    <t>Modification Services Internet</t>
  </si>
  <si>
    <t>NB  Veuillez noter que l'interface présentant les données d'usage est exclusivement en anglais.</t>
  </si>
  <si>
    <t>WIFI-04 - Modification du protocole de gestion de la sécurité du service</t>
  </si>
  <si>
    <t>Statut actuel :</t>
  </si>
  <si>
    <t xml:space="preserve">Nouveau statut : </t>
  </si>
  <si>
    <t>Description de la demande ou information additionnelle</t>
  </si>
  <si>
    <t>Modification du statut de la norme de sécurité 802.11w du service Wi-Fi</t>
  </si>
  <si>
    <r>
      <t xml:space="preserve">Numéro de circuit ou CSID de l'interconnexion </t>
    </r>
    <r>
      <rPr>
        <b/>
        <sz val="10"/>
        <color indexed="10"/>
        <rFont val="Calibri"/>
        <family val="2"/>
      </rPr>
      <t>*</t>
    </r>
    <r>
      <rPr>
        <b/>
        <sz val="10"/>
        <rFont val="Calibri"/>
        <family val="2"/>
      </rPr>
      <t xml:space="preserve">
(Ex.: 99STSF1234567)</t>
    </r>
  </si>
  <si>
    <r>
      <rPr>
        <b/>
        <sz val="10"/>
        <rFont val="Calibri"/>
        <family val="2"/>
      </rPr>
      <t>Carte SIM trois formats (transformable en Nano SIM, Micro SIM ou SIM standard)</t>
    </r>
    <r>
      <rPr>
        <sz val="10"/>
        <rFont val="Calibri"/>
        <family val="2"/>
      </rPr>
      <t xml:space="preserve">
(TELUS LTE Tri SIM)</t>
    </r>
  </si>
  <si>
    <t>Informations administratives pour livraison des cartes SIM (adresse de livraison)</t>
  </si>
  <si>
    <r>
      <t xml:space="preserve">Carte SIM trois formats transformable en Nano SIM, Micro SIM ou SIM standard
</t>
    </r>
    <r>
      <rPr>
        <sz val="10"/>
        <rFont val="Calibri"/>
        <family val="2"/>
      </rPr>
      <t>(TELUS LTE Tri SIM)</t>
    </r>
  </si>
  <si>
    <t xml:space="preserve">http://www.dgtic.qc/ScriptorWeb/scripto.asp?resultat=142544 </t>
  </si>
  <si>
    <t xml:space="preserve">Pour plus d'informations sur le service, veuillez visiter le lien suivant sur RPS : </t>
  </si>
  <si>
    <t xml:space="preserve">
NOTE IMPORTANTE : 
Les clients qui veulent configurer le protocole OSPF et que le modèle d’annonce se fait via un VRF qui publie des routes vers la CIF sont priés de communiquer avec leurs conseillers de l’ITQ pour adhérer au service de contrôle de route dynamique. Ceci permet à la clientèle RITM, qui utilise le protocole de routage OSPF avec les CE RITM, de ne voir que les sous-réseaux légitimes et autorisés lorsqu’elle annonce dans un VRF qui diffuse vers la CIF. 
</t>
  </si>
  <si>
    <t>CNESST</t>
  </si>
  <si>
    <t>85% (défaut)</t>
  </si>
  <si>
    <t>70% (défaut)</t>
  </si>
  <si>
    <t xml:space="preserve">Seuil associé à la fermeture du billet d'incident : </t>
  </si>
  <si>
    <t>Liste des seuils A CNESST</t>
  </si>
  <si>
    <t>Liste des seuils B CNESST</t>
  </si>
  <si>
    <t>CNESST-01 - Modification des seuils permettant de conserver actif un billet d’incident</t>
  </si>
  <si>
    <t>CNESST SEULEMENT</t>
  </si>
  <si>
    <t>CNESST : Modification des seuils -  incidents proactifs</t>
  </si>
  <si>
    <t xml:space="preserve">Numéro(s) de billet d'incident en référence (facultatif) : </t>
  </si>
  <si>
    <t>Autre</t>
  </si>
  <si>
    <t xml:space="preserve">Si Autre &gt; Précisez : </t>
  </si>
  <si>
    <r>
      <t xml:space="preserve">NOTE IMPORTANTE : </t>
    </r>
    <r>
      <rPr>
        <b/>
        <i/>
        <sz val="12"/>
        <rFont val="Calibri"/>
        <family val="2"/>
      </rPr>
      <t>Le présent formulaire de demande est exclusivement réservé à la Commission des normes, de l'équité, de la santé et de la sécurité du travail (CNESST)</t>
    </r>
  </si>
  <si>
    <t xml:space="preserve">Seuil (CPU/Mémoire) de déclenchement d'une alarme et d'ouverture d'un billet d'incident : </t>
  </si>
  <si>
    <t>Justification / Commentaires additionnels</t>
  </si>
  <si>
    <t>Nombre d'adresses IPMPLS-09</t>
  </si>
  <si>
    <t>Formulaire réservé aux clients du réseau de la Santé</t>
  </si>
  <si>
    <t>Adresses IP privées (ex. 10.x.x.x) (Réservé à la santé)</t>
  </si>
  <si>
    <t>Adresses IP privées (ex. 192.168.x.x) (Réservé à la santé)</t>
  </si>
  <si>
    <t>IPMPLS2</t>
  </si>
  <si>
    <t>Service IP/MPLS2</t>
  </si>
  <si>
    <t>Modification Accès IP/MPLS - Santé</t>
  </si>
  <si>
    <t>Modification Accès IP/MPLS redondant - Santé</t>
  </si>
  <si>
    <t>Modification Accès IP/MPLS - M/O</t>
  </si>
  <si>
    <t>Modification Accès IP/MPLS redondant - M/O</t>
  </si>
  <si>
    <t>Réseau intégré de télécommunication multimédia (RITM) | Gouvernement du Québec (quebec.ca)</t>
  </si>
  <si>
    <r>
      <t>NOTE : Pour réserver des plages d'adresses IP 10.0.0.0/8  (</t>
    </r>
    <r>
      <rPr>
        <b/>
        <i/>
        <u val="single"/>
        <sz val="10"/>
        <color indexed="10"/>
        <rFont val="Calibri"/>
        <family val="2"/>
      </rPr>
      <t>M/O</t>
    </r>
    <r>
      <rPr>
        <b/>
        <i/>
        <sz val="10"/>
        <color indexed="10"/>
        <rFont val="Calibri"/>
        <family val="2"/>
      </rPr>
      <t>)</t>
    </r>
  </si>
  <si>
    <r>
      <t>Veuillez remplir le "</t>
    </r>
    <r>
      <rPr>
        <b/>
        <i/>
        <sz val="10"/>
        <rFont val="Calibri"/>
        <family val="2"/>
      </rPr>
      <t>Formulaire_Changement_non-Facturable_IPv4_privées</t>
    </r>
    <r>
      <rPr>
        <sz val="10"/>
        <rFont val="Calibri"/>
        <family val="2"/>
      </rPr>
      <t xml:space="preserve">" disponible sur le site du Gouvernement du Québec pour soumettre votre demande de réservation de plages IP.
&gt;&gt; </t>
    </r>
    <r>
      <rPr>
        <b/>
        <i/>
        <sz val="10"/>
        <rFont val="Calibri"/>
        <family val="2"/>
      </rPr>
      <t xml:space="preserve">Lien vers le formulaire M/O : </t>
    </r>
  </si>
  <si>
    <t>NOTE pour les M/O : Pour réserver des plages d'adresses IP 10.0.0.0/8</t>
  </si>
  <si>
    <t>IPMPLS-09-MO - Réservation de plage d'adresses IP (Santé seulement)</t>
  </si>
  <si>
    <t>IPMPLS-09-SA - Réservation de plage d'adresses IP (Santé seulement)</t>
  </si>
  <si>
    <t>v.22,0</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</si>
</sst>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lt;=9999999]###\-####;###\-###\-####"/>
    <numFmt numFmtId="167" formatCode="&quot;Vrai&quot;;&quot;Vrai&quot;;&quot;Faux&quot;"/>
    <numFmt numFmtId="168" formatCode="&quot;Actif&quot;;&quot;Actif&quot;;&quot;Inactif&quot;"/>
    <numFmt numFmtId="169" formatCode="[$€-2]\ #,##0.00_);[Red]\([$€-2]\ #,##0.00\)"/>
  </numFmts>
  <fonts count="78">
    <font>
      <sz val="10"/>
      <name val="Arial"/>
      <family val="0"/>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name val="Arial"/>
      <family val="2"/>
    </font>
    <font>
      <sz val="8"/>
      <name val="Arial"/>
      <family val="2"/>
    </font>
    <font>
      <sz val="8"/>
      <name val="Tahoma"/>
      <family val="2"/>
    </font>
    <font>
      <u val="single"/>
      <sz val="11"/>
      <color indexed="12"/>
      <name val="Calibri"/>
      <family val="2"/>
    </font>
    <font>
      <sz val="10"/>
      <color indexed="8"/>
      <name val="Calibri"/>
      <family val="2"/>
    </font>
    <font>
      <sz val="9"/>
      <color indexed="8"/>
      <name val="Verdana"/>
      <family val="2"/>
    </font>
    <font>
      <b/>
      <sz val="12"/>
      <color indexed="9"/>
      <name val="Calibri"/>
      <family val="2"/>
    </font>
    <font>
      <sz val="10"/>
      <color indexed="9"/>
      <name val="Calibri"/>
      <family val="2"/>
    </font>
    <font>
      <sz val="10"/>
      <name val="Calibri"/>
      <family val="2"/>
    </font>
    <font>
      <sz val="9"/>
      <name val="Calibri"/>
      <family val="2"/>
    </font>
    <font>
      <sz val="9"/>
      <color indexed="8"/>
      <name val="Calibri"/>
      <family val="2"/>
    </font>
    <font>
      <b/>
      <sz val="10"/>
      <name val="Calibri"/>
      <family val="2"/>
    </font>
    <font>
      <sz val="10"/>
      <color indexed="9"/>
      <name val="Arial"/>
      <family val="2"/>
    </font>
    <font>
      <sz val="9"/>
      <color indexed="9"/>
      <name val="Calibri"/>
      <family val="2"/>
    </font>
    <font>
      <u val="single"/>
      <sz val="10"/>
      <color indexed="12"/>
      <name val="Calibri"/>
      <family val="2"/>
    </font>
    <font>
      <sz val="9"/>
      <color indexed="8"/>
      <name val="Arial"/>
      <family val="2"/>
    </font>
    <font>
      <b/>
      <sz val="9"/>
      <color indexed="8"/>
      <name val="Arial"/>
      <family val="2"/>
    </font>
    <font>
      <b/>
      <sz val="10"/>
      <color indexed="10"/>
      <name val="Calibri"/>
      <family val="2"/>
    </font>
    <font>
      <sz val="10"/>
      <color indexed="10"/>
      <name val="Calibri"/>
      <family val="2"/>
    </font>
    <font>
      <sz val="12"/>
      <name val="Calibri"/>
      <family val="2"/>
    </font>
    <font>
      <sz val="10"/>
      <color indexed="10"/>
      <name val="Arial"/>
      <family val="2"/>
    </font>
    <font>
      <i/>
      <sz val="11"/>
      <name val="Calibri"/>
      <family val="2"/>
    </font>
    <font>
      <i/>
      <sz val="10"/>
      <name val="Arial"/>
      <family val="2"/>
    </font>
    <font>
      <i/>
      <sz val="10"/>
      <name val="Calibri"/>
      <family val="2"/>
    </font>
    <font>
      <b/>
      <sz val="12"/>
      <name val="Calibri"/>
      <family val="2"/>
    </font>
    <font>
      <sz val="10"/>
      <color indexed="8"/>
      <name val="Arial"/>
      <family val="2"/>
    </font>
    <font>
      <b/>
      <sz val="11"/>
      <color indexed="12"/>
      <name val="Calibri"/>
      <family val="2"/>
    </font>
    <font>
      <b/>
      <sz val="10"/>
      <color indexed="9"/>
      <name val="Arial"/>
      <family val="2"/>
    </font>
    <font>
      <b/>
      <i/>
      <sz val="11"/>
      <name val="Calibri"/>
      <family val="2"/>
    </font>
    <font>
      <b/>
      <sz val="10"/>
      <color indexed="9"/>
      <name val="Calibri"/>
      <family val="2"/>
    </font>
    <font>
      <sz val="11"/>
      <name val="Calibri"/>
      <family val="2"/>
    </font>
    <font>
      <sz val="8"/>
      <name val="Segoe UI"/>
      <family val="2"/>
    </font>
    <font>
      <b/>
      <i/>
      <sz val="12"/>
      <name val="Calibri"/>
      <family val="2"/>
    </font>
    <font>
      <i/>
      <sz val="10"/>
      <color indexed="8"/>
      <name val="Calibri"/>
      <family val="2"/>
    </font>
    <font>
      <b/>
      <i/>
      <sz val="10"/>
      <color indexed="10"/>
      <name val="Calibri"/>
      <family val="2"/>
    </font>
    <font>
      <b/>
      <i/>
      <sz val="10"/>
      <name val="Calibri"/>
      <family val="2"/>
    </font>
    <font>
      <b/>
      <i/>
      <u val="single"/>
      <sz val="10"/>
      <color indexed="10"/>
      <name val="Calibri"/>
      <family val="2"/>
    </font>
    <font>
      <u val="single"/>
      <sz val="10"/>
      <color indexed="12"/>
      <name val="Arial"/>
      <family val="2"/>
    </font>
    <font>
      <u val="single"/>
      <sz val="10"/>
      <color indexed="20"/>
      <name val="Arial"/>
      <family val="2"/>
    </font>
    <font>
      <b/>
      <sz val="12"/>
      <color indexed="10"/>
      <name val="Calibri"/>
      <family val="2"/>
    </font>
    <font>
      <sz val="10"/>
      <color indexed="23"/>
      <name val="Calibri"/>
      <family val="2"/>
    </font>
    <font>
      <b/>
      <sz val="10"/>
      <color indexed="10"/>
      <name val="Arial"/>
      <family val="2"/>
    </font>
    <font>
      <b/>
      <u val="single"/>
      <sz val="10"/>
      <color indexed="12"/>
      <name val="Arial"/>
      <family val="2"/>
    </font>
    <font>
      <b/>
      <u val="single"/>
      <sz val="11"/>
      <color indexed="12"/>
      <name val="Calibri"/>
      <family val="2"/>
    </font>
    <font>
      <b/>
      <i/>
      <sz val="12"/>
      <color indexed="10"/>
      <name val="Calibri"/>
      <family val="2"/>
    </font>
    <font>
      <b/>
      <i/>
      <sz val="18"/>
      <color indexed="10"/>
      <name val="Calibri"/>
      <family val="2"/>
    </font>
    <font>
      <u val="single"/>
      <sz val="10"/>
      <color theme="10"/>
      <name val="Arial"/>
      <family val="2"/>
    </font>
    <font>
      <u val="single"/>
      <sz val="10"/>
      <color theme="11"/>
      <name val="Arial"/>
      <family val="2"/>
    </font>
    <font>
      <b/>
      <sz val="12"/>
      <color rgb="FFFF0000"/>
      <name val="Calibri"/>
      <family val="2"/>
    </font>
    <font>
      <sz val="10"/>
      <color theme="0"/>
      <name val="Arial"/>
      <family val="2"/>
    </font>
    <font>
      <sz val="10"/>
      <color theme="0"/>
      <name val="Calibri"/>
      <family val="2"/>
    </font>
    <font>
      <sz val="10"/>
      <color theme="0" tint="-0.4999699890613556"/>
      <name val="Calibri"/>
      <family val="2"/>
    </font>
    <font>
      <sz val="10"/>
      <color rgb="FFFF0000"/>
      <name val="Arial"/>
      <family val="2"/>
    </font>
    <font>
      <b/>
      <i/>
      <sz val="10"/>
      <color rgb="FFFF0000"/>
      <name val="Calibri"/>
      <family val="2"/>
    </font>
    <font>
      <b/>
      <sz val="10"/>
      <color rgb="FFFF0000"/>
      <name val="Arial"/>
      <family val="2"/>
    </font>
    <font>
      <b/>
      <u val="single"/>
      <sz val="10"/>
      <color theme="10"/>
      <name val="Arial"/>
      <family val="2"/>
    </font>
    <font>
      <b/>
      <u val="single"/>
      <sz val="11"/>
      <color theme="10"/>
      <name val="Calibri"/>
      <family val="2"/>
    </font>
    <font>
      <sz val="10"/>
      <color rgb="FFFF0000"/>
      <name val="Calibri"/>
      <family val="2"/>
    </font>
    <font>
      <b/>
      <i/>
      <sz val="18"/>
      <color rgb="FFFF0000"/>
      <name val="Calibri"/>
      <family val="2"/>
    </font>
    <font>
      <b/>
      <i/>
      <sz val="12"/>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rgb="FF57DC38"/>
        <bgColor indexed="64"/>
      </patternFill>
    </fill>
    <fill>
      <patternFill patternType="solid">
        <fgColor theme="0" tint="-0.24997000396251678"/>
        <bgColor indexed="64"/>
      </patternFill>
    </fill>
    <fill>
      <patternFill patternType="solid">
        <fgColor theme="0"/>
        <bgColor indexed="64"/>
      </patternFill>
    </fill>
    <fill>
      <patternFill patternType="solid">
        <fgColor rgb="FF000080"/>
        <bgColor indexed="64"/>
      </patternFill>
    </fill>
    <fill>
      <patternFill patternType="solid">
        <fgColor indexed="18"/>
        <bgColor indexed="64"/>
      </patternFill>
    </fill>
  </fills>
  <borders count="7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thin"/>
      <top/>
      <bottom/>
    </border>
    <border>
      <left/>
      <right style="thin"/>
      <top style="thin"/>
      <bottom style="thin"/>
    </border>
    <border>
      <left/>
      <right/>
      <top/>
      <bottom style="thin"/>
    </border>
    <border>
      <left/>
      <right style="thin"/>
      <top/>
      <bottom style="thin"/>
    </border>
    <border>
      <left style="thin"/>
      <right/>
      <top/>
      <bottom/>
    </border>
    <border>
      <left/>
      <right/>
      <top style="thin"/>
      <bottom/>
    </border>
    <border>
      <left/>
      <right/>
      <top/>
      <bottom style="thin">
        <color indexed="9"/>
      </bottom>
    </border>
    <border>
      <left/>
      <right style="thin"/>
      <top/>
      <bottom style="thin">
        <color indexed="9"/>
      </bottom>
    </border>
    <border>
      <left style="thin"/>
      <right/>
      <top/>
      <bottom style="thin"/>
    </border>
    <border>
      <left/>
      <right style="thin"/>
      <top style="thin"/>
      <bottom/>
    </border>
    <border>
      <left style="thin"/>
      <right/>
      <top style="thin">
        <color indexed="9"/>
      </top>
      <bottom/>
    </border>
    <border>
      <left/>
      <right style="thin">
        <color indexed="8"/>
      </right>
      <top/>
      <bottom/>
    </border>
    <border>
      <left style="thin">
        <color indexed="9"/>
      </left>
      <right/>
      <top/>
      <bottom style="thin">
        <color indexed="9"/>
      </bottom>
    </border>
    <border>
      <left style="thin"/>
      <right/>
      <top/>
      <bottom style="thin">
        <color indexed="9"/>
      </bottom>
    </border>
    <border>
      <left/>
      <right style="thin">
        <color indexed="63"/>
      </right>
      <top/>
      <bottom/>
    </border>
    <border>
      <left style="thin"/>
      <right style="thin">
        <color indexed="9"/>
      </right>
      <top/>
      <bottom style="thin">
        <color indexed="9"/>
      </bottom>
    </border>
    <border>
      <left/>
      <right style="thin">
        <color indexed="9"/>
      </right>
      <top/>
      <bottom style="thin">
        <color indexed="9"/>
      </bottom>
    </border>
    <border>
      <left/>
      <right style="thin">
        <color indexed="63"/>
      </right>
      <top/>
      <bottom style="thin">
        <color indexed="9"/>
      </bottom>
    </border>
    <border>
      <left/>
      <right/>
      <top style="thin">
        <color indexed="9"/>
      </top>
      <bottom style="thin">
        <color indexed="9"/>
      </bottom>
    </border>
    <border>
      <left/>
      <right/>
      <top style="thin">
        <color indexed="9"/>
      </top>
      <bottom/>
    </border>
    <border>
      <left/>
      <right style="thin">
        <color indexed="63"/>
      </right>
      <top style="thin">
        <color indexed="9"/>
      </top>
      <bottom/>
    </border>
    <border>
      <left style="thin">
        <color indexed="9"/>
      </left>
      <right style="thin">
        <color indexed="63"/>
      </right>
      <top/>
      <bottom style="thin">
        <color indexed="9"/>
      </bottom>
    </border>
    <border>
      <left style="thin">
        <color indexed="63"/>
      </left>
      <right/>
      <top/>
      <bottom/>
    </border>
    <border>
      <left style="medium">
        <color theme="0"/>
      </left>
      <right/>
      <top/>
      <bottom/>
    </border>
    <border>
      <left style="thin"/>
      <right/>
      <top style="thin"/>
      <bottom/>
    </border>
    <border>
      <left/>
      <right style="thin"/>
      <top style="thin">
        <color indexed="9"/>
      </top>
      <bottom/>
    </border>
    <border>
      <left style="thin">
        <color indexed="9"/>
      </left>
      <right style="thin"/>
      <top/>
      <bottom style="thin">
        <color indexed="9"/>
      </bottom>
    </border>
    <border>
      <left style="thin"/>
      <right/>
      <top style="thin">
        <color indexed="9"/>
      </top>
      <bottom style="thin"/>
    </border>
    <border>
      <left/>
      <right/>
      <top style="thin">
        <color indexed="9"/>
      </top>
      <bottom style="thin"/>
    </border>
    <border>
      <left/>
      <right style="thin"/>
      <top style="thin">
        <color indexed="9"/>
      </top>
      <bottom style="thin"/>
    </border>
    <border>
      <left/>
      <right/>
      <top style="thin">
        <color theme="0"/>
      </top>
      <bottom style="thin">
        <color theme="0"/>
      </bottom>
    </border>
    <border>
      <left/>
      <right/>
      <top/>
      <bottom style="thin">
        <color theme="0"/>
      </bottom>
    </border>
    <border>
      <left style="thin"/>
      <right style="thin"/>
      <top style="thin"/>
      <bottom style="thin"/>
    </border>
    <border>
      <left style="thin"/>
      <right/>
      <top style="thin"/>
      <bottom style="thin"/>
    </border>
    <border>
      <left/>
      <right/>
      <top style="thin"/>
      <bottom style="thin"/>
    </border>
    <border>
      <left/>
      <right style="thin">
        <color indexed="8"/>
      </right>
      <top/>
      <bottom style="thin">
        <color indexed="9"/>
      </bottom>
    </border>
    <border>
      <left style="thin">
        <color indexed="9"/>
      </left>
      <right/>
      <top style="thin">
        <color indexed="9"/>
      </top>
      <bottom style="thin">
        <color indexed="9"/>
      </bottom>
    </border>
    <border>
      <left/>
      <right style="thin">
        <color indexed="63"/>
      </right>
      <top style="thin">
        <color indexed="9"/>
      </top>
      <bottom style="thin">
        <color indexed="9"/>
      </bottom>
    </border>
    <border>
      <left style="thin"/>
      <right/>
      <top style="thin">
        <color indexed="9"/>
      </top>
      <bottom style="thin">
        <color indexed="9"/>
      </bottom>
    </border>
    <border>
      <left/>
      <right style="thin"/>
      <top style="thin">
        <color indexed="9"/>
      </top>
      <bottom style="thin">
        <color indexed="9"/>
      </bottom>
    </border>
    <border>
      <left/>
      <right style="thin">
        <color indexed="9"/>
      </right>
      <top style="thin">
        <color indexed="9"/>
      </top>
      <bottom style="thin">
        <color indexed="9"/>
      </botto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border>
    <border>
      <left style="thin"/>
      <right style="thin"/>
      <top/>
      <bottom style="thin"/>
    </border>
    <border>
      <left style="thin"/>
      <right/>
      <top style="thin"/>
      <bottom style="thin">
        <color indexed="9"/>
      </bottom>
    </border>
    <border>
      <left/>
      <right/>
      <top style="thin"/>
      <bottom style="thin">
        <color indexed="9"/>
      </bottom>
    </border>
    <border>
      <left/>
      <right style="thin"/>
      <top style="thin"/>
      <bottom style="thin">
        <color indexed="9"/>
      </bottom>
    </border>
    <border>
      <left/>
      <right/>
      <top style="thin">
        <color indexed="9"/>
      </top>
      <bottom style="thin">
        <color theme="0"/>
      </bottom>
    </border>
    <border>
      <left/>
      <right style="thin"/>
      <top style="thin">
        <color indexed="9"/>
      </top>
      <bottom style="thin">
        <color theme="0"/>
      </bottom>
    </border>
    <border>
      <left style="thin">
        <color theme="0"/>
      </left>
      <right/>
      <top style="thin">
        <color theme="0"/>
      </top>
      <bottom style="thin">
        <color theme="0"/>
      </bottom>
    </border>
    <border>
      <left/>
      <right style="thin"/>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top style="thin">
        <color theme="0"/>
      </top>
      <bottom style="thin">
        <color theme="0"/>
      </bottom>
    </border>
    <border>
      <left style="medium">
        <color theme="0"/>
      </left>
      <right/>
      <top/>
      <bottom style="thin">
        <color indexed="9"/>
      </bottom>
    </border>
    <border>
      <left style="medium">
        <color theme="0"/>
      </left>
      <right/>
      <top/>
      <bottom style="medium">
        <color theme="0"/>
      </bottom>
    </border>
    <border>
      <left/>
      <right/>
      <top/>
      <bottom style="medium">
        <color theme="0"/>
      </bottom>
    </border>
    <border>
      <left/>
      <right style="thin">
        <color indexed="8"/>
      </right>
      <top/>
      <bottom style="thin"/>
    </border>
    <border>
      <left style="medium">
        <color theme="0"/>
      </left>
      <right/>
      <top style="medium">
        <color theme="0"/>
      </top>
      <bottom/>
    </border>
    <border>
      <left/>
      <right/>
      <top style="medium">
        <color theme="0"/>
      </top>
      <bottom/>
    </border>
    <border>
      <left>
        <color indexed="63"/>
      </left>
      <right style="thin">
        <color indexed="9"/>
      </right>
      <top/>
      <bottom>
        <color indexed="6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0" borderId="2" applyNumberFormat="0" applyFill="0" applyAlignment="0" applyProtection="0"/>
    <xf numFmtId="0" fontId="7" fillId="21" borderId="3" applyNumberFormat="0" applyAlignment="0" applyProtection="0"/>
    <xf numFmtId="0" fontId="8" fillId="7" borderId="1"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8" fillId="7" borderId="1" applyNumberFormat="0" applyAlignment="0" applyProtection="0"/>
    <xf numFmtId="0" fontId="4" fillId="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applyNumberFormat="0" applyFill="0" applyBorder="0" applyAlignment="0" applyProtection="0"/>
    <xf numFmtId="0" fontId="6"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0" fillId="4" borderId="0" applyNumberFormat="0" applyBorder="0" applyAlignment="0" applyProtection="0"/>
    <xf numFmtId="0" fontId="15" fillId="20" borderId="8" applyNumberFormat="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7" fillId="0" borderId="9" applyNumberFormat="0" applyFill="0" applyAlignment="0" applyProtection="0"/>
    <xf numFmtId="0" fontId="7" fillId="21" borderId="3" applyNumberFormat="0" applyAlignment="0" applyProtection="0"/>
    <xf numFmtId="0" fontId="3" fillId="0" borderId="0" applyNumberFormat="0" applyFill="0" applyBorder="0" applyAlignment="0" applyProtection="0"/>
  </cellStyleXfs>
  <cellXfs count="591">
    <xf numFmtId="0" fontId="0" fillId="0" borderId="0" xfId="0" applyAlignment="1">
      <alignment/>
    </xf>
    <xf numFmtId="0" fontId="0" fillId="0" borderId="0" xfId="0" applyFont="1" applyFill="1" applyBorder="1" applyAlignment="1">
      <alignment/>
    </xf>
    <xf numFmtId="0" fontId="0" fillId="0" borderId="0" xfId="0" applyFill="1" applyBorder="1" applyAlignment="1">
      <alignment/>
    </xf>
    <xf numFmtId="0" fontId="18" fillId="0" borderId="0" xfId="0" applyFont="1" applyAlignment="1">
      <alignment/>
    </xf>
    <xf numFmtId="0" fontId="18" fillId="0" borderId="0" xfId="0" applyFont="1" applyFill="1" applyBorder="1" applyAlignment="1">
      <alignment/>
    </xf>
    <xf numFmtId="0" fontId="0" fillId="0" borderId="0" xfId="0" applyFont="1" applyAlignment="1">
      <alignment/>
    </xf>
    <xf numFmtId="0" fontId="1" fillId="0" borderId="0" xfId="84" applyBorder="1">
      <alignment/>
      <protection/>
    </xf>
    <xf numFmtId="0" fontId="1" fillId="0" borderId="0" xfId="84" applyFont="1" applyBorder="1">
      <alignment/>
      <protection/>
    </xf>
    <xf numFmtId="0" fontId="22" fillId="0" borderId="0" xfId="85" applyFont="1">
      <alignment/>
      <protection/>
    </xf>
    <xf numFmtId="0" fontId="23" fillId="0" borderId="0" xfId="85" applyFont="1">
      <alignment/>
      <protection/>
    </xf>
    <xf numFmtId="0" fontId="22" fillId="0" borderId="0" xfId="85" applyFont="1" applyFill="1">
      <alignment/>
      <protection/>
    </xf>
    <xf numFmtId="0" fontId="1" fillId="0" borderId="0" xfId="85" applyFont="1" applyFill="1">
      <alignment/>
      <protection/>
    </xf>
    <xf numFmtId="0" fontId="1" fillId="0" borderId="0" xfId="85">
      <alignment/>
      <protection/>
    </xf>
    <xf numFmtId="0" fontId="24" fillId="0" borderId="0" xfId="85" applyFont="1" applyFill="1" applyAlignment="1">
      <alignment vertical="center"/>
      <protection/>
    </xf>
    <xf numFmtId="0" fontId="22" fillId="0" borderId="0" xfId="85" applyFont="1" applyBorder="1">
      <alignment/>
      <protection/>
    </xf>
    <xf numFmtId="0" fontId="24" fillId="0" borderId="0" xfId="85" applyFont="1" applyFill="1" applyBorder="1" applyAlignment="1">
      <alignment horizontal="left" vertical="center"/>
      <protection/>
    </xf>
    <xf numFmtId="0" fontId="26" fillId="0" borderId="0" xfId="85" applyFont="1" applyFill="1" applyBorder="1" applyAlignment="1">
      <alignment horizontal="right" vertical="center"/>
      <protection/>
    </xf>
    <xf numFmtId="0" fontId="22" fillId="0" borderId="10" xfId="85" applyFont="1" applyBorder="1">
      <alignment/>
      <protection/>
    </xf>
    <xf numFmtId="0" fontId="22" fillId="24" borderId="11" xfId="85" applyFont="1" applyFill="1" applyBorder="1" applyAlignment="1">
      <alignment vertical="center"/>
      <protection/>
    </xf>
    <xf numFmtId="0" fontId="24" fillId="25" borderId="12" xfId="85" applyFont="1" applyFill="1" applyBorder="1" applyAlignment="1">
      <alignment horizontal="left"/>
      <protection/>
    </xf>
    <xf numFmtId="0" fontId="24" fillId="25" borderId="13" xfId="85" applyFont="1" applyFill="1" applyBorder="1" applyAlignment="1">
      <alignment horizontal="left"/>
      <protection/>
    </xf>
    <xf numFmtId="0" fontId="22" fillId="0" borderId="14" xfId="85" applyFont="1" applyFill="1" applyBorder="1">
      <alignment/>
      <protection/>
    </xf>
    <xf numFmtId="0" fontId="28" fillId="25" borderId="15" xfId="85" applyFont="1" applyFill="1" applyBorder="1" applyAlignment="1">
      <alignment horizontal="left"/>
      <protection/>
    </xf>
    <xf numFmtId="49" fontId="28" fillId="25" borderId="0" xfId="85" applyNumberFormat="1" applyFont="1" applyFill="1" applyBorder="1" applyAlignment="1" applyProtection="1">
      <alignment horizontal="left"/>
      <protection locked="0"/>
    </xf>
    <xf numFmtId="49" fontId="28" fillId="0" borderId="0" xfId="85" applyNumberFormat="1" applyFont="1" applyFill="1" applyBorder="1" applyAlignment="1" applyProtection="1">
      <alignment horizontal="left"/>
      <protection locked="0"/>
    </xf>
    <xf numFmtId="0" fontId="28" fillId="25" borderId="12" xfId="85" applyFont="1" applyFill="1" applyBorder="1" applyAlignment="1" applyProtection="1">
      <alignment horizontal="left"/>
      <protection locked="0"/>
    </xf>
    <xf numFmtId="0" fontId="22" fillId="0" borderId="0" xfId="85" applyFont="1" applyFill="1" applyBorder="1">
      <alignment/>
      <protection/>
    </xf>
    <xf numFmtId="49" fontId="28" fillId="25" borderId="12" xfId="85" applyNumberFormat="1" applyFont="1" applyFill="1" applyBorder="1" applyAlignment="1" applyProtection="1">
      <alignment horizontal="left"/>
      <protection locked="0"/>
    </xf>
    <xf numFmtId="0" fontId="22" fillId="0" borderId="0" xfId="85" applyFont="1" applyFill="1" applyBorder="1" applyAlignment="1">
      <alignment horizontal="left" vertical="center"/>
      <protection/>
    </xf>
    <xf numFmtId="166" fontId="21" fillId="0" borderId="0" xfId="74" applyNumberFormat="1" applyFont="1" applyFill="1" applyBorder="1" applyAlignment="1" applyProtection="1">
      <alignment horizontal="left"/>
      <protection locked="0"/>
    </xf>
    <xf numFmtId="166" fontId="28" fillId="0" borderId="0" xfId="85" applyNumberFormat="1" applyFont="1" applyFill="1" applyBorder="1" applyAlignment="1" applyProtection="1">
      <alignment horizontal="left"/>
      <protection locked="0"/>
    </xf>
    <xf numFmtId="0" fontId="22" fillId="0" borderId="14" xfId="85" applyFont="1" applyFill="1" applyBorder="1" applyAlignment="1">
      <alignment horizontal="left" vertical="center"/>
      <protection/>
    </xf>
    <xf numFmtId="49" fontId="28" fillId="25" borderId="16" xfId="85" applyNumberFormat="1" applyFont="1" applyFill="1" applyBorder="1" applyAlignment="1" applyProtection="1">
      <alignment horizontal="left"/>
      <protection locked="0"/>
    </xf>
    <xf numFmtId="49" fontId="28" fillId="25" borderId="17" xfId="85" applyNumberFormat="1" applyFont="1" applyFill="1" applyBorder="1" applyAlignment="1" applyProtection="1">
      <alignment horizontal="left"/>
      <protection locked="0"/>
    </xf>
    <xf numFmtId="166" fontId="28" fillId="25" borderId="16" xfId="85" applyNumberFormat="1" applyFont="1" applyFill="1" applyBorder="1" applyAlignment="1" applyProtection="1">
      <alignment horizontal="left"/>
      <protection locked="0"/>
    </xf>
    <xf numFmtId="166" fontId="28" fillId="25" borderId="17" xfId="85" applyNumberFormat="1" applyFont="1" applyFill="1" applyBorder="1" applyAlignment="1" applyProtection="1">
      <alignment horizontal="left"/>
      <protection locked="0"/>
    </xf>
    <xf numFmtId="0" fontId="22" fillId="0" borderId="18" xfId="85" applyFont="1" applyFill="1" applyBorder="1" applyAlignment="1">
      <alignment horizontal="left" vertical="center"/>
      <protection/>
    </xf>
    <xf numFmtId="0" fontId="24" fillId="0" borderId="14" xfId="85" applyFont="1" applyFill="1" applyBorder="1" applyAlignment="1">
      <alignment horizontal="left"/>
      <protection/>
    </xf>
    <xf numFmtId="0" fontId="24" fillId="0" borderId="0" xfId="85" applyFont="1" applyFill="1" applyBorder="1" applyAlignment="1">
      <alignment horizontal="left"/>
      <protection/>
    </xf>
    <xf numFmtId="0" fontId="24" fillId="0" borderId="10" xfId="85" applyFont="1" applyFill="1" applyBorder="1" applyAlignment="1">
      <alignment horizontal="left"/>
      <protection/>
    </xf>
    <xf numFmtId="0" fontId="22" fillId="0" borderId="14" xfId="85" applyFont="1" applyBorder="1">
      <alignment/>
      <protection/>
    </xf>
    <xf numFmtId="0" fontId="22" fillId="0" borderId="15" xfId="85" applyFont="1" applyBorder="1" applyAlignment="1">
      <alignment horizontal="left"/>
      <protection/>
    </xf>
    <xf numFmtId="0" fontId="22" fillId="0" borderId="15" xfId="85" applyFont="1" applyBorder="1">
      <alignment/>
      <protection/>
    </xf>
    <xf numFmtId="0" fontId="22" fillId="0" borderId="19" xfId="85" applyFont="1" applyBorder="1">
      <alignment/>
      <protection/>
    </xf>
    <xf numFmtId="0" fontId="0" fillId="25" borderId="0" xfId="0" applyFill="1" applyAlignment="1">
      <alignment horizontal="left"/>
    </xf>
    <xf numFmtId="0" fontId="0" fillId="0" borderId="14" xfId="0" applyBorder="1" applyAlignment="1">
      <alignment/>
    </xf>
    <xf numFmtId="0" fontId="0" fillId="25" borderId="10" xfId="0" applyFill="1" applyBorder="1" applyAlignment="1">
      <alignment horizontal="left"/>
    </xf>
    <xf numFmtId="0" fontId="22" fillId="0" borderId="14" xfId="85" applyFont="1" applyBorder="1" applyAlignment="1">
      <alignment vertical="top"/>
      <protection/>
    </xf>
    <xf numFmtId="0" fontId="26" fillId="0" borderId="0" xfId="85" applyFont="1" applyFill="1" applyBorder="1" applyAlignment="1">
      <alignment vertical="top" wrapText="1"/>
      <protection/>
    </xf>
    <xf numFmtId="0" fontId="26" fillId="0" borderId="10" xfId="85" applyFont="1" applyFill="1" applyBorder="1" applyAlignment="1">
      <alignment vertical="top" wrapText="1"/>
      <protection/>
    </xf>
    <xf numFmtId="166" fontId="21" fillId="0" borderId="10" xfId="74" applyNumberFormat="1" applyFont="1" applyFill="1" applyBorder="1" applyAlignment="1" applyProtection="1">
      <alignment horizontal="left"/>
      <protection locked="0"/>
    </xf>
    <xf numFmtId="0" fontId="0" fillId="0" borderId="10" xfId="0" applyFill="1" applyBorder="1" applyAlignment="1">
      <alignment/>
    </xf>
    <xf numFmtId="0" fontId="0" fillId="0" borderId="10" xfId="0" applyBorder="1" applyAlignment="1">
      <alignment/>
    </xf>
    <xf numFmtId="166" fontId="21" fillId="0" borderId="0" xfId="74" applyNumberFormat="1" applyFont="1" applyFill="1" applyBorder="1" applyAlignment="1" applyProtection="1">
      <alignment/>
      <protection locked="0"/>
    </xf>
    <xf numFmtId="166" fontId="21" fillId="0" borderId="10" xfId="74" applyNumberFormat="1" applyFont="1" applyFill="1" applyBorder="1" applyAlignment="1" applyProtection="1">
      <alignment/>
      <protection locked="0"/>
    </xf>
    <xf numFmtId="0" fontId="30" fillId="0" borderId="0" xfId="0" applyFont="1" applyAlignment="1">
      <alignment/>
    </xf>
    <xf numFmtId="0" fontId="0" fillId="0" borderId="0" xfId="0" applyBorder="1" applyAlignment="1">
      <alignment/>
    </xf>
    <xf numFmtId="0" fontId="22" fillId="0" borderId="0" xfId="85" applyFont="1" applyFill="1" applyBorder="1" applyAlignment="1">
      <alignment horizontal="center" vertical="center"/>
      <protection/>
    </xf>
    <xf numFmtId="0" fontId="25" fillId="0" borderId="0" xfId="85" applyFont="1" applyFill="1" applyBorder="1" applyAlignment="1">
      <alignment horizontal="left" vertical="center"/>
      <protection/>
    </xf>
    <xf numFmtId="0" fontId="0" fillId="25" borderId="0" xfId="0" applyFill="1" applyAlignment="1">
      <alignment/>
    </xf>
    <xf numFmtId="0" fontId="0" fillId="25" borderId="0" xfId="0" applyFill="1" applyBorder="1" applyAlignment="1">
      <alignment/>
    </xf>
    <xf numFmtId="0" fontId="22" fillId="0" borderId="20" xfId="85" applyFont="1" applyFill="1" applyBorder="1" applyAlignment="1">
      <alignment horizontal="left" vertical="center"/>
      <protection/>
    </xf>
    <xf numFmtId="0" fontId="33" fillId="0" borderId="0" xfId="0" applyFont="1" applyAlignment="1">
      <alignment/>
    </xf>
    <xf numFmtId="0" fontId="0" fillId="0" borderId="10" xfId="0" applyFont="1" applyBorder="1" applyAlignment="1">
      <alignment/>
    </xf>
    <xf numFmtId="0" fontId="34" fillId="0" borderId="0" xfId="0" applyFont="1" applyAlignment="1">
      <alignment/>
    </xf>
    <xf numFmtId="0" fontId="33" fillId="0" borderId="0" xfId="0" applyFont="1" applyAlignment="1" quotePrefix="1">
      <alignment/>
    </xf>
    <xf numFmtId="0" fontId="0" fillId="0" borderId="21" xfId="0" applyBorder="1" applyAlignment="1">
      <alignment/>
    </xf>
    <xf numFmtId="0" fontId="22" fillId="0" borderId="14" xfId="85" applyFont="1" applyFill="1" applyBorder="1" applyAlignment="1">
      <alignment horizontal="center" vertical="center"/>
      <protection/>
    </xf>
    <xf numFmtId="0" fontId="0" fillId="0" borderId="0" xfId="0" applyAlignment="1">
      <alignment horizontal="center"/>
    </xf>
    <xf numFmtId="0" fontId="35" fillId="0" borderId="0" xfId="0" applyFont="1" applyAlignment="1">
      <alignment/>
    </xf>
    <xf numFmtId="0" fontId="26" fillId="20" borderId="22" xfId="0" applyFont="1" applyFill="1" applyBorder="1" applyAlignment="1">
      <alignment/>
    </xf>
    <xf numFmtId="0" fontId="22" fillId="0" borderId="0" xfId="85" applyFont="1" applyFill="1" applyBorder="1" applyAlignment="1">
      <alignment vertical="center"/>
      <protection/>
    </xf>
    <xf numFmtId="0" fontId="26" fillId="20" borderId="23" xfId="0" applyFont="1" applyFill="1" applyBorder="1" applyAlignment="1">
      <alignment horizontal="center"/>
    </xf>
    <xf numFmtId="0" fontId="26" fillId="0" borderId="0" xfId="0" applyFont="1" applyFill="1" applyBorder="1" applyAlignment="1">
      <alignment horizontal="center"/>
    </xf>
    <xf numFmtId="0" fontId="26" fillId="0" borderId="10" xfId="0" applyFont="1" applyFill="1" applyBorder="1" applyAlignment="1">
      <alignment horizontal="center"/>
    </xf>
    <xf numFmtId="0" fontId="22" fillId="0" borderId="24" xfId="85" applyFont="1" applyFill="1" applyBorder="1" applyAlignment="1">
      <alignment horizontal="center" vertical="center"/>
      <protection/>
    </xf>
    <xf numFmtId="166" fontId="21" fillId="0" borderId="24" xfId="74" applyNumberFormat="1" applyFont="1" applyFill="1" applyBorder="1" applyAlignment="1" applyProtection="1">
      <alignment horizontal="left"/>
      <protection locked="0"/>
    </xf>
    <xf numFmtId="49" fontId="22" fillId="20" borderId="25" xfId="85" applyNumberFormat="1" applyFont="1" applyFill="1" applyBorder="1" applyAlignment="1" applyProtection="1">
      <alignment horizontal="center"/>
      <protection locked="0"/>
    </xf>
    <xf numFmtId="0" fontId="26" fillId="0" borderId="0" xfId="85" applyFont="1" applyFill="1" applyBorder="1" applyAlignment="1">
      <alignment horizontal="left"/>
      <protection/>
    </xf>
    <xf numFmtId="0" fontId="26" fillId="0" borderId="0" xfId="0" applyFont="1" applyAlignment="1">
      <alignment/>
    </xf>
    <xf numFmtId="0" fontId="26" fillId="0" borderId="0" xfId="85" applyFont="1" applyFill="1" applyBorder="1" applyAlignment="1">
      <alignment horizontal="right"/>
      <protection/>
    </xf>
    <xf numFmtId="0" fontId="0" fillId="0" borderId="0" xfId="0" applyFill="1" applyAlignment="1">
      <alignment/>
    </xf>
    <xf numFmtId="0" fontId="26" fillId="0" borderId="22" xfId="0" applyFont="1" applyFill="1" applyBorder="1" applyAlignment="1">
      <alignment/>
    </xf>
    <xf numFmtId="0" fontId="26" fillId="0" borderId="26" xfId="0" applyFont="1" applyFill="1" applyBorder="1" applyAlignment="1">
      <alignment/>
    </xf>
    <xf numFmtId="0" fontId="38" fillId="0" borderId="0" xfId="0" applyFont="1" applyAlignment="1">
      <alignment/>
    </xf>
    <xf numFmtId="0" fontId="22" fillId="0" borderId="0" xfId="85" applyFont="1" applyBorder="1" applyAlignment="1">
      <alignment/>
      <protection/>
    </xf>
    <xf numFmtId="0" fontId="22" fillId="0" borderId="14" xfId="85" applyFont="1" applyBorder="1" applyAlignment="1">
      <alignment/>
      <protection/>
    </xf>
    <xf numFmtId="49" fontId="26" fillId="20" borderId="27" xfId="0" applyNumberFormat="1" applyFont="1" applyFill="1" applyBorder="1" applyAlignment="1">
      <alignment horizontal="center"/>
    </xf>
    <xf numFmtId="49" fontId="26" fillId="20" borderId="28" xfId="74" applyNumberFormat="1" applyFont="1" applyFill="1" applyBorder="1" applyAlignment="1" applyProtection="1">
      <alignment horizontal="left"/>
      <protection locked="0"/>
    </xf>
    <xf numFmtId="9" fontId="0" fillId="0" borderId="0" xfId="0" applyNumberFormat="1" applyAlignment="1">
      <alignment horizontal="left"/>
    </xf>
    <xf numFmtId="0" fontId="41" fillId="0" borderId="0" xfId="85" applyFont="1" applyFill="1" applyBorder="1" applyAlignment="1">
      <alignment horizontal="left"/>
      <protection/>
    </xf>
    <xf numFmtId="49" fontId="24" fillId="0" borderId="0" xfId="85" applyNumberFormat="1" applyFont="1" applyFill="1" applyBorder="1" applyAlignment="1">
      <alignment horizontal="left"/>
      <protection/>
    </xf>
    <xf numFmtId="49" fontId="24" fillId="0" borderId="10" xfId="85" applyNumberFormat="1" applyFont="1" applyFill="1" applyBorder="1" applyAlignment="1">
      <alignment horizontal="left"/>
      <protection/>
    </xf>
    <xf numFmtId="0" fontId="29" fillId="0" borderId="0" xfId="85" applyFont="1" applyFill="1" applyBorder="1" applyAlignment="1">
      <alignment horizontal="left"/>
      <protection/>
    </xf>
    <xf numFmtId="0" fontId="26" fillId="0" borderId="14" xfId="0" applyFont="1" applyBorder="1" applyAlignment="1">
      <alignment/>
    </xf>
    <xf numFmtId="49" fontId="26" fillId="0" borderId="22" xfId="0" applyNumberFormat="1" applyFont="1" applyFill="1" applyBorder="1" applyAlignment="1">
      <alignment/>
    </xf>
    <xf numFmtId="0" fontId="26" fillId="0" borderId="0" xfId="85" applyFont="1" applyFill="1" applyBorder="1" applyAlignment="1">
      <alignment horizontal="center"/>
      <protection/>
    </xf>
    <xf numFmtId="0" fontId="66" fillId="0" borderId="0" xfId="85" applyFont="1" applyFill="1" applyBorder="1" applyAlignment="1">
      <alignment horizontal="left"/>
      <protection/>
    </xf>
    <xf numFmtId="0" fontId="26" fillId="0" borderId="14" xfId="0" applyFont="1" applyFill="1" applyBorder="1" applyAlignment="1">
      <alignment horizontal="center"/>
    </xf>
    <xf numFmtId="49" fontId="26" fillId="0" borderId="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4" xfId="0" applyFill="1" applyBorder="1" applyAlignment="1">
      <alignment/>
    </xf>
    <xf numFmtId="0" fontId="0" fillId="0" borderId="0" xfId="0" applyFill="1" applyBorder="1" applyAlignment="1">
      <alignment horizontal="center"/>
    </xf>
    <xf numFmtId="0" fontId="24" fillId="0" borderId="0" xfId="85" applyFont="1" applyFill="1" applyBorder="1" applyAlignment="1">
      <alignment/>
      <protection/>
    </xf>
    <xf numFmtId="0" fontId="0" fillId="26" borderId="0" xfId="0" applyFill="1" applyAlignment="1">
      <alignment/>
    </xf>
    <xf numFmtId="0" fontId="43" fillId="0" borderId="0" xfId="85" applyFont="1" applyFill="1" applyBorder="1" applyAlignment="1">
      <alignment horizontal="left" vertical="center"/>
      <protection/>
    </xf>
    <xf numFmtId="0" fontId="0" fillId="0" borderId="0" xfId="85" applyFont="1" applyFill="1" applyBorder="1" applyAlignment="1">
      <alignment horizontal="left" vertical="center"/>
      <protection/>
    </xf>
    <xf numFmtId="49" fontId="28" fillId="0" borderId="29" xfId="85" applyNumberFormat="1" applyFont="1" applyFill="1" applyBorder="1" applyAlignment="1" applyProtection="1">
      <alignment horizontal="left"/>
      <protection locked="0"/>
    </xf>
    <xf numFmtId="166" fontId="21" fillId="0" borderId="17" xfId="74" applyNumberFormat="1" applyFont="1" applyFill="1" applyBorder="1" applyAlignment="1" applyProtection="1">
      <alignment/>
      <protection locked="0"/>
    </xf>
    <xf numFmtId="166" fontId="21" fillId="0" borderId="21" xfId="74" applyNumberFormat="1" applyFont="1" applyFill="1" applyBorder="1" applyAlignment="1" applyProtection="1">
      <alignment horizontal="left"/>
      <protection locked="0"/>
    </xf>
    <xf numFmtId="166" fontId="21" fillId="0" borderId="30" xfId="74" applyNumberFormat="1" applyFont="1" applyFill="1" applyBorder="1" applyAlignment="1" applyProtection="1">
      <alignment horizontal="left"/>
      <protection locked="0"/>
    </xf>
    <xf numFmtId="0" fontId="26" fillId="20" borderId="31" xfId="0" applyFont="1" applyFill="1" applyBorder="1" applyAlignment="1">
      <alignment horizontal="center"/>
    </xf>
    <xf numFmtId="0" fontId="0" fillId="0" borderId="32" xfId="0" applyBorder="1" applyAlignment="1">
      <alignment/>
    </xf>
    <xf numFmtId="166" fontId="44" fillId="0" borderId="0" xfId="74" applyNumberFormat="1" applyFont="1" applyFill="1" applyBorder="1" applyAlignment="1" applyProtection="1">
      <alignment horizontal="left"/>
      <protection locked="0"/>
    </xf>
    <xf numFmtId="0" fontId="45" fillId="0" borderId="0" xfId="0" applyFont="1" applyAlignment="1">
      <alignment/>
    </xf>
    <xf numFmtId="0" fontId="0" fillId="0" borderId="24" xfId="0" applyBorder="1" applyAlignment="1">
      <alignment/>
    </xf>
    <xf numFmtId="0" fontId="22" fillId="0" borderId="29" xfId="85" applyFont="1" applyFill="1" applyBorder="1" applyAlignment="1">
      <alignment horizontal="center" vertical="center" wrapText="1"/>
      <protection/>
    </xf>
    <xf numFmtId="49" fontId="28" fillId="0" borderId="29" xfId="85" applyNumberFormat="1" applyFont="1" applyFill="1" applyBorder="1" applyAlignment="1" applyProtection="1">
      <alignment horizontal="center" vertical="center"/>
      <protection locked="0"/>
    </xf>
    <xf numFmtId="0" fontId="26" fillId="20" borderId="22" xfId="0" applyFont="1" applyFill="1" applyBorder="1" applyAlignment="1">
      <alignment horizontal="center"/>
    </xf>
    <xf numFmtId="0" fontId="26" fillId="20" borderId="16" xfId="0" applyFont="1" applyFill="1" applyBorder="1" applyAlignment="1">
      <alignment horizontal="center"/>
    </xf>
    <xf numFmtId="0" fontId="37" fillId="27" borderId="33" xfId="85" applyFont="1" applyFill="1" applyBorder="1" applyAlignment="1">
      <alignment/>
      <protection/>
    </xf>
    <xf numFmtId="0" fontId="37" fillId="27" borderId="0" xfId="85" applyFont="1" applyFill="1" applyBorder="1" applyAlignment="1">
      <alignment/>
      <protection/>
    </xf>
    <xf numFmtId="0" fontId="0" fillId="0" borderId="0" xfId="83">
      <alignment/>
      <protection/>
    </xf>
    <xf numFmtId="0" fontId="0" fillId="0" borderId="0" xfId="83" applyFont="1">
      <alignment/>
      <protection/>
    </xf>
    <xf numFmtId="0" fontId="0" fillId="0" borderId="0" xfId="83" applyFill="1" applyBorder="1">
      <alignment/>
      <protection/>
    </xf>
    <xf numFmtId="0" fontId="0" fillId="0" borderId="10" xfId="83" applyFill="1" applyBorder="1">
      <alignment/>
      <protection/>
    </xf>
    <xf numFmtId="0" fontId="26" fillId="20" borderId="23" xfId="83" applyFont="1" applyFill="1" applyBorder="1" applyAlignment="1">
      <alignment horizontal="center"/>
      <protection/>
    </xf>
    <xf numFmtId="0" fontId="0" fillId="0" borderId="10" xfId="83" applyBorder="1">
      <alignment/>
      <protection/>
    </xf>
    <xf numFmtId="0" fontId="0" fillId="0" borderId="0" xfId="83" applyBorder="1">
      <alignment/>
      <protection/>
    </xf>
    <xf numFmtId="0" fontId="26" fillId="0" borderId="23" xfId="83" applyFont="1" applyFill="1" applyBorder="1" applyAlignment="1">
      <alignment horizontal="center"/>
      <protection/>
    </xf>
    <xf numFmtId="0" fontId="0" fillId="0" borderId="0" xfId="83" applyFill="1">
      <alignment/>
      <protection/>
    </xf>
    <xf numFmtId="49" fontId="24" fillId="0" borderId="0" xfId="85" applyNumberFormat="1" applyFont="1" applyFill="1" applyBorder="1" applyAlignment="1">
      <alignment/>
      <protection/>
    </xf>
    <xf numFmtId="49" fontId="24" fillId="0" borderId="10" xfId="85" applyNumberFormat="1" applyFont="1" applyFill="1" applyBorder="1" applyAlignment="1">
      <alignment/>
      <protection/>
    </xf>
    <xf numFmtId="0" fontId="42" fillId="0" borderId="0" xfId="85" applyFont="1" applyFill="1" applyBorder="1" applyAlignment="1">
      <alignment horizontal="left"/>
      <protection/>
    </xf>
    <xf numFmtId="0" fontId="67" fillId="0" borderId="0" xfId="0" applyFont="1" applyAlignment="1">
      <alignment/>
    </xf>
    <xf numFmtId="0" fontId="68" fillId="0" borderId="0" xfId="85" applyFont="1" applyFill="1">
      <alignment/>
      <protection/>
    </xf>
    <xf numFmtId="0" fontId="67" fillId="0" borderId="14" xfId="0" applyFont="1" applyBorder="1" applyAlignment="1">
      <alignment/>
    </xf>
    <xf numFmtId="0" fontId="0" fillId="0" borderId="0" xfId="0" applyFont="1" applyFill="1" applyBorder="1" applyAlignment="1">
      <alignment/>
    </xf>
    <xf numFmtId="49" fontId="26" fillId="0" borderId="0" xfId="85" applyNumberFormat="1" applyFont="1" applyFill="1" applyBorder="1" applyAlignment="1">
      <alignment/>
      <protection/>
    </xf>
    <xf numFmtId="0" fontId="40" fillId="0" borderId="10" xfId="0" applyFont="1" applyFill="1" applyBorder="1" applyAlignment="1">
      <alignment/>
    </xf>
    <xf numFmtId="0" fontId="0" fillId="0" borderId="14" xfId="0" applyFont="1" applyBorder="1" applyAlignment="1">
      <alignment/>
    </xf>
    <xf numFmtId="0" fontId="0" fillId="0" borderId="0" xfId="0" applyFont="1" applyAlignment="1">
      <alignment/>
    </xf>
    <xf numFmtId="49" fontId="26" fillId="20" borderId="17" xfId="0" applyNumberFormat="1" applyFont="1" applyFill="1" applyBorder="1" applyAlignment="1">
      <alignment horizontal="center"/>
    </xf>
    <xf numFmtId="49" fontId="26" fillId="0" borderId="16" xfId="0" applyNumberFormat="1" applyFont="1" applyFill="1" applyBorder="1" applyAlignment="1">
      <alignment/>
    </xf>
    <xf numFmtId="49" fontId="26" fillId="0" borderId="0" xfId="0" applyNumberFormat="1" applyFont="1" applyFill="1" applyBorder="1" applyAlignment="1">
      <alignment/>
    </xf>
    <xf numFmtId="49" fontId="26" fillId="0" borderId="10" xfId="0" applyNumberFormat="1" applyFont="1" applyFill="1" applyBorder="1" applyAlignment="1">
      <alignment horizontal="left"/>
    </xf>
    <xf numFmtId="0" fontId="37" fillId="0" borderId="14" xfId="85" applyFont="1" applyFill="1" applyBorder="1" applyAlignment="1">
      <alignment horizontal="left"/>
      <protection/>
    </xf>
    <xf numFmtId="0" fontId="37" fillId="0" borderId="0" xfId="85" applyFont="1" applyFill="1" applyBorder="1" applyAlignment="1">
      <alignment horizontal="left"/>
      <protection/>
    </xf>
    <xf numFmtId="0" fontId="37" fillId="0" borderId="10" xfId="85" applyFont="1" applyFill="1" applyBorder="1" applyAlignment="1">
      <alignment horizontal="left"/>
      <protection/>
    </xf>
    <xf numFmtId="49" fontId="0" fillId="0" borderId="0" xfId="0" applyNumberFormat="1" applyFont="1" applyFill="1" applyBorder="1" applyAlignment="1">
      <alignment horizontal="center"/>
    </xf>
    <xf numFmtId="49" fontId="42" fillId="0" borderId="0" xfId="85" applyNumberFormat="1" applyFont="1" applyFill="1" applyBorder="1" applyAlignment="1">
      <alignment/>
      <protection/>
    </xf>
    <xf numFmtId="0" fontId="39" fillId="0" borderId="0" xfId="85" applyFont="1" applyFill="1" applyBorder="1" applyAlignment="1">
      <alignment horizontal="left"/>
      <protection/>
    </xf>
    <xf numFmtId="0" fontId="0" fillId="0" borderId="0" xfId="0" applyFont="1" applyFill="1" applyBorder="1" applyAlignment="1">
      <alignment wrapText="1"/>
    </xf>
    <xf numFmtId="0" fontId="24" fillId="0" borderId="34" xfId="85" applyFont="1" applyFill="1" applyBorder="1" applyAlignment="1">
      <alignment horizontal="left"/>
      <protection/>
    </xf>
    <xf numFmtId="0" fontId="24" fillId="0" borderId="15" xfId="85" applyFont="1" applyFill="1" applyBorder="1" applyAlignment="1">
      <alignment horizontal="left"/>
      <protection/>
    </xf>
    <xf numFmtId="0" fontId="24" fillId="0" borderId="19" xfId="85" applyFont="1" applyFill="1" applyBorder="1" applyAlignment="1">
      <alignment horizontal="left"/>
      <protection/>
    </xf>
    <xf numFmtId="0" fontId="0" fillId="0" borderId="14" xfId="83" applyBorder="1">
      <alignment/>
      <protection/>
    </xf>
    <xf numFmtId="0" fontId="0" fillId="0" borderId="14" xfId="83" applyFont="1" applyBorder="1">
      <alignment/>
      <protection/>
    </xf>
    <xf numFmtId="49" fontId="26" fillId="0" borderId="0" xfId="83" applyNumberFormat="1" applyFont="1" applyFill="1" applyBorder="1" applyAlignment="1">
      <alignment horizontal="center"/>
      <protection/>
    </xf>
    <xf numFmtId="49" fontId="26" fillId="0" borderId="10" xfId="83" applyNumberFormat="1" applyFont="1" applyFill="1" applyBorder="1" applyAlignment="1">
      <alignment horizontal="center"/>
      <protection/>
    </xf>
    <xf numFmtId="0" fontId="67" fillId="0" borderId="0" xfId="83" applyFont="1">
      <alignment/>
      <protection/>
    </xf>
    <xf numFmtId="0" fontId="0" fillId="27" borderId="14" xfId="83" applyFill="1" applyBorder="1">
      <alignment/>
      <protection/>
    </xf>
    <xf numFmtId="0" fontId="22" fillId="0" borderId="0" xfId="85" applyFont="1" applyFill="1" applyBorder="1" applyAlignment="1">
      <alignment horizontal="center" vertical="center" wrapText="1"/>
      <protection/>
    </xf>
    <xf numFmtId="49" fontId="22" fillId="0" borderId="0" xfId="85" applyNumberFormat="1" applyFont="1" applyFill="1" applyBorder="1" applyAlignment="1">
      <alignment horizontal="center" vertical="center"/>
      <protection/>
    </xf>
    <xf numFmtId="49" fontId="22" fillId="0" borderId="10" xfId="85" applyNumberFormat="1" applyFont="1" applyFill="1" applyBorder="1" applyAlignment="1">
      <alignment horizontal="center" vertical="center"/>
      <protection/>
    </xf>
    <xf numFmtId="0" fontId="42" fillId="0" borderId="34" xfId="85" applyFont="1" applyFill="1" applyBorder="1" applyAlignment="1">
      <alignment horizontal="left"/>
      <protection/>
    </xf>
    <xf numFmtId="49" fontId="26" fillId="28" borderId="22" xfId="83" applyNumberFormat="1" applyFont="1" applyFill="1" applyBorder="1" applyAlignment="1">
      <alignment horizontal="center"/>
      <protection/>
    </xf>
    <xf numFmtId="0" fontId="0" fillId="0" borderId="0" xfId="83" applyFont="1">
      <alignment/>
      <protection/>
    </xf>
    <xf numFmtId="0" fontId="26" fillId="20" borderId="0" xfId="0" applyFont="1" applyFill="1" applyBorder="1" applyAlignment="1">
      <alignment horizontal="center"/>
    </xf>
    <xf numFmtId="49" fontId="26" fillId="20" borderId="0" xfId="0" applyNumberFormat="1" applyFont="1" applyFill="1" applyBorder="1" applyAlignment="1">
      <alignment horizontal="center"/>
    </xf>
    <xf numFmtId="49" fontId="26" fillId="20" borderId="10" xfId="0" applyNumberFormat="1" applyFont="1" applyFill="1" applyBorder="1" applyAlignment="1">
      <alignment horizontal="center"/>
    </xf>
    <xf numFmtId="0" fontId="69" fillId="0" borderId="0" xfId="85" applyFont="1" applyBorder="1">
      <alignment/>
      <protection/>
    </xf>
    <xf numFmtId="0" fontId="0" fillId="0" borderId="0" xfId="0" applyFont="1" applyBorder="1" applyAlignment="1">
      <alignment/>
    </xf>
    <xf numFmtId="49" fontId="28" fillId="0" borderId="35" xfId="85" applyNumberFormat="1" applyFont="1" applyFill="1" applyBorder="1" applyAlignment="1" applyProtection="1">
      <alignment horizontal="center" vertical="center"/>
      <protection locked="0"/>
    </xf>
    <xf numFmtId="0" fontId="26" fillId="20" borderId="36" xfId="0" applyFont="1" applyFill="1"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49" fontId="26" fillId="0" borderId="26" xfId="0" applyNumberFormat="1" applyFont="1" applyFill="1" applyBorder="1" applyAlignment="1">
      <alignment/>
    </xf>
    <xf numFmtId="49" fontId="26" fillId="0" borderId="17" xfId="0" applyNumberFormat="1" applyFont="1" applyFill="1" applyBorder="1" applyAlignment="1">
      <alignment/>
    </xf>
    <xf numFmtId="0" fontId="29" fillId="0" borderId="0" xfId="0" applyFont="1" applyAlignment="1">
      <alignment/>
    </xf>
    <xf numFmtId="0" fontId="26" fillId="0" borderId="0" xfId="0" applyFont="1" applyAlignment="1">
      <alignment/>
    </xf>
    <xf numFmtId="166" fontId="21" fillId="0" borderId="0" xfId="74" applyNumberFormat="1" applyFont="1" applyFill="1" applyBorder="1" applyAlignment="1" applyProtection="1">
      <alignment horizontal="left"/>
      <protection locked="0"/>
    </xf>
    <xf numFmtId="166" fontId="21" fillId="0" borderId="10" xfId="74" applyNumberFormat="1" applyFont="1" applyFill="1" applyBorder="1" applyAlignment="1" applyProtection="1">
      <alignment horizontal="left"/>
      <protection locked="0"/>
    </xf>
    <xf numFmtId="0" fontId="26" fillId="0" borderId="0" xfId="0" applyFont="1" applyFill="1" applyBorder="1" applyAlignment="1">
      <alignment/>
    </xf>
    <xf numFmtId="49" fontId="26" fillId="0" borderId="0" xfId="0" applyNumberFormat="1" applyFont="1" applyFill="1" applyBorder="1" applyAlignment="1">
      <alignment horizontal="left" vertical="center"/>
    </xf>
    <xf numFmtId="0" fontId="26" fillId="0" borderId="0" xfId="0" applyFont="1" applyBorder="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0" fillId="0" borderId="10" xfId="0" applyFont="1" applyBorder="1" applyAlignment="1">
      <alignment horizontal="left" wrapText="1"/>
    </xf>
    <xf numFmtId="0" fontId="0" fillId="26" borderId="0" xfId="0" applyFont="1" applyFill="1" applyAlignment="1">
      <alignment/>
    </xf>
    <xf numFmtId="49" fontId="26" fillId="0" borderId="28" xfId="74" applyNumberFormat="1" applyFont="1" applyFill="1" applyBorder="1" applyAlignment="1" applyProtection="1">
      <alignment horizontal="left"/>
      <protection locked="0"/>
    </xf>
    <xf numFmtId="166" fontId="28" fillId="0" borderId="16" xfId="85" applyNumberFormat="1" applyFont="1" applyFill="1" applyBorder="1" applyAlignment="1" applyProtection="1">
      <alignment horizontal="left"/>
      <protection locked="0"/>
    </xf>
    <xf numFmtId="166" fontId="28" fillId="0" borderId="17" xfId="85" applyNumberFormat="1" applyFont="1" applyFill="1" applyBorder="1" applyAlignment="1" applyProtection="1">
      <alignment horizontal="left"/>
      <protection locked="0"/>
    </xf>
    <xf numFmtId="49" fontId="22" fillId="0" borderId="0" xfId="85" applyNumberFormat="1" applyFont="1" applyFill="1" applyBorder="1" applyAlignment="1" applyProtection="1">
      <alignment/>
      <protection locked="0"/>
    </xf>
    <xf numFmtId="49" fontId="22" fillId="0" borderId="10" xfId="85" applyNumberFormat="1" applyFont="1" applyFill="1" applyBorder="1" applyAlignment="1" applyProtection="1">
      <alignment/>
      <protection locked="0"/>
    </xf>
    <xf numFmtId="0" fontId="29" fillId="0" borderId="10" xfId="85" applyFont="1" applyFill="1" applyBorder="1" applyAlignment="1">
      <alignment horizontal="left"/>
      <protection/>
    </xf>
    <xf numFmtId="0" fontId="0" fillId="0" borderId="10" xfId="0" applyFont="1" applyFill="1" applyBorder="1" applyAlignment="1">
      <alignment/>
    </xf>
    <xf numFmtId="0" fontId="47" fillId="0" borderId="0" xfId="85" applyFont="1" applyFill="1" applyBorder="1" applyAlignment="1">
      <alignment horizontal="left"/>
      <protection/>
    </xf>
    <xf numFmtId="0" fontId="47" fillId="0" borderId="10" xfId="85" applyFont="1" applyFill="1" applyBorder="1" applyAlignment="1">
      <alignment horizontal="left"/>
      <protection/>
    </xf>
    <xf numFmtId="0" fontId="70" fillId="0" borderId="0" xfId="0" applyFont="1" applyAlignment="1">
      <alignment/>
    </xf>
    <xf numFmtId="0" fontId="26" fillId="0" borderId="0" xfId="0" applyFont="1" applyBorder="1" applyAlignment="1">
      <alignment/>
    </xf>
    <xf numFmtId="0" fontId="26" fillId="0" borderId="10" xfId="0" applyFont="1" applyBorder="1" applyAlignment="1">
      <alignment/>
    </xf>
    <xf numFmtId="0" fontId="26" fillId="29" borderId="14" xfId="0" applyFont="1" applyFill="1" applyBorder="1" applyAlignment="1">
      <alignment/>
    </xf>
    <xf numFmtId="0" fontId="26" fillId="29" borderId="0" xfId="0" applyFont="1" applyFill="1" applyBorder="1" applyAlignment="1">
      <alignment horizontal="center"/>
    </xf>
    <xf numFmtId="0" fontId="22" fillId="29" borderId="0" xfId="85" applyFont="1" applyFill="1" applyBorder="1" applyAlignment="1">
      <alignment horizontal="center" vertical="center"/>
      <protection/>
    </xf>
    <xf numFmtId="49" fontId="28" fillId="29" borderId="0" xfId="85" applyNumberFormat="1" applyFont="1" applyFill="1" applyBorder="1" applyAlignment="1" applyProtection="1">
      <alignment/>
      <protection locked="0"/>
    </xf>
    <xf numFmtId="166" fontId="21" fillId="29" borderId="10" xfId="74" applyNumberFormat="1" applyFont="1" applyFill="1" applyBorder="1" applyAlignment="1" applyProtection="1">
      <alignment/>
      <protection locked="0"/>
    </xf>
    <xf numFmtId="0" fontId="41" fillId="29" borderId="14" xfId="0" applyFont="1" applyFill="1" applyBorder="1" applyAlignment="1">
      <alignment/>
    </xf>
    <xf numFmtId="0" fontId="26" fillId="29" borderId="0" xfId="0" applyFont="1" applyFill="1" applyBorder="1" applyAlignment="1">
      <alignment/>
    </xf>
    <xf numFmtId="0" fontId="22" fillId="29" borderId="0" xfId="85" applyFont="1" applyFill="1" applyBorder="1" applyAlignment="1">
      <alignment horizontal="left" vertical="center"/>
      <protection/>
    </xf>
    <xf numFmtId="49" fontId="28" fillId="29" borderId="0" xfId="85" applyNumberFormat="1" applyFont="1" applyFill="1" applyBorder="1" applyAlignment="1" applyProtection="1">
      <alignment horizontal="left"/>
      <protection locked="0"/>
    </xf>
    <xf numFmtId="166" fontId="21" fillId="29" borderId="0" xfId="74" applyNumberFormat="1" applyFont="1" applyFill="1" applyBorder="1" applyAlignment="1" applyProtection="1">
      <alignment horizontal="left"/>
      <protection locked="0"/>
    </xf>
    <xf numFmtId="166" fontId="21" fillId="29" borderId="10" xfId="74" applyNumberFormat="1" applyFont="1" applyFill="1" applyBorder="1" applyAlignment="1" applyProtection="1">
      <alignment horizontal="left"/>
      <protection locked="0"/>
    </xf>
    <xf numFmtId="0" fontId="26" fillId="28" borderId="14" xfId="0" applyFont="1" applyFill="1" applyBorder="1" applyAlignment="1">
      <alignment/>
    </xf>
    <xf numFmtId="0" fontId="26" fillId="28" borderId="0" xfId="0" applyFont="1" applyFill="1" applyBorder="1" applyAlignment="1">
      <alignment/>
    </xf>
    <xf numFmtId="0" fontId="0" fillId="28" borderId="0" xfId="0" applyFill="1" applyBorder="1" applyAlignment="1">
      <alignment/>
    </xf>
    <xf numFmtId="0" fontId="0" fillId="28" borderId="10" xfId="0" applyFill="1" applyBorder="1" applyAlignment="1">
      <alignment/>
    </xf>
    <xf numFmtId="0" fontId="22" fillId="28" borderId="0" xfId="85" applyFont="1" applyFill="1" applyBorder="1" applyAlignment="1">
      <alignment horizontal="left" vertical="center"/>
      <protection/>
    </xf>
    <xf numFmtId="49" fontId="28" fillId="28" borderId="0" xfId="85" applyNumberFormat="1" applyFont="1" applyFill="1" applyBorder="1" applyAlignment="1" applyProtection="1">
      <alignment horizontal="left"/>
      <protection locked="0"/>
    </xf>
    <xf numFmtId="166" fontId="21" fillId="28" borderId="0" xfId="74" applyNumberFormat="1" applyFont="1" applyFill="1" applyBorder="1" applyAlignment="1" applyProtection="1">
      <alignment horizontal="left"/>
      <protection locked="0"/>
    </xf>
    <xf numFmtId="166" fontId="21" fillId="28" borderId="10" xfId="74" applyNumberFormat="1" applyFont="1" applyFill="1" applyBorder="1" applyAlignment="1" applyProtection="1">
      <alignment horizontal="left"/>
      <protection locked="0"/>
    </xf>
    <xf numFmtId="0" fontId="41" fillId="28" borderId="14" xfId="0" applyFont="1" applyFill="1" applyBorder="1" applyAlignment="1">
      <alignment/>
    </xf>
    <xf numFmtId="0" fontId="0" fillId="28" borderId="0" xfId="0" applyFill="1" applyAlignment="1">
      <alignment/>
    </xf>
    <xf numFmtId="0" fontId="22" fillId="28" borderId="0" xfId="85" applyFont="1" applyFill="1" applyBorder="1" applyAlignment="1">
      <alignment vertical="center"/>
      <protection/>
    </xf>
    <xf numFmtId="0" fontId="0" fillId="28" borderId="0" xfId="0" applyFill="1" applyAlignment="1">
      <alignment/>
    </xf>
    <xf numFmtId="0" fontId="24" fillId="28" borderId="34" xfId="85" applyFont="1" applyFill="1" applyBorder="1" applyAlignment="1">
      <alignment horizontal="left"/>
      <protection/>
    </xf>
    <xf numFmtId="0" fontId="24" fillId="28" borderId="15" xfId="85" applyFont="1" applyFill="1" applyBorder="1" applyAlignment="1">
      <alignment horizontal="left"/>
      <protection/>
    </xf>
    <xf numFmtId="0" fontId="24" fillId="28" borderId="19" xfId="85" applyFont="1" applyFill="1" applyBorder="1" applyAlignment="1">
      <alignment horizontal="left"/>
      <protection/>
    </xf>
    <xf numFmtId="166" fontId="21" fillId="28" borderId="35" xfId="74" applyNumberFormat="1" applyFont="1" applyFill="1" applyBorder="1" applyAlignment="1" applyProtection="1">
      <alignment/>
      <protection locked="0"/>
    </xf>
    <xf numFmtId="0" fontId="26" fillId="28" borderId="0" xfId="0" applyFont="1" applyFill="1" applyBorder="1" applyAlignment="1">
      <alignment horizontal="center"/>
    </xf>
    <xf numFmtId="0" fontId="22" fillId="28" borderId="0" xfId="85" applyFont="1" applyFill="1" applyBorder="1" applyAlignment="1">
      <alignment horizontal="center" vertical="center"/>
      <protection/>
    </xf>
    <xf numFmtId="49" fontId="28" fillId="28" borderId="0" xfId="85" applyNumberFormat="1" applyFont="1" applyFill="1" applyBorder="1" applyAlignment="1" applyProtection="1">
      <alignment/>
      <protection locked="0"/>
    </xf>
    <xf numFmtId="166" fontId="21" fillId="28" borderId="10" xfId="74" applyNumberFormat="1" applyFont="1" applyFill="1" applyBorder="1" applyAlignment="1" applyProtection="1">
      <alignment/>
      <protection locked="0"/>
    </xf>
    <xf numFmtId="0" fontId="26" fillId="28" borderId="0" xfId="0" applyFont="1" applyFill="1" applyBorder="1" applyAlignment="1">
      <alignment horizontal="left" wrapText="1"/>
    </xf>
    <xf numFmtId="0" fontId="26" fillId="28" borderId="10" xfId="0" applyFont="1" applyFill="1" applyBorder="1" applyAlignment="1">
      <alignment horizontal="left" wrapText="1"/>
    </xf>
    <xf numFmtId="0" fontId="26" fillId="28" borderId="14" xfId="0" applyFont="1" applyFill="1" applyBorder="1" applyAlignment="1">
      <alignment horizontal="left" wrapText="1"/>
    </xf>
    <xf numFmtId="0" fontId="26" fillId="0" borderId="23" xfId="0" applyFont="1" applyFill="1" applyBorder="1" applyAlignment="1">
      <alignment horizontal="center"/>
    </xf>
    <xf numFmtId="9" fontId="0" fillId="0" borderId="0" xfId="0" applyNumberFormat="1" applyFont="1" applyAlignment="1">
      <alignment horizontal="left"/>
    </xf>
    <xf numFmtId="0" fontId="26" fillId="0" borderId="0" xfId="0" applyFont="1" applyFill="1" applyBorder="1" applyAlignment="1">
      <alignment horizontal="left"/>
    </xf>
    <xf numFmtId="49" fontId="26" fillId="0" borderId="40" xfId="0" applyNumberFormat="1" applyFont="1" applyFill="1" applyBorder="1" applyAlignment="1">
      <alignment/>
    </xf>
    <xf numFmtId="49" fontId="26" fillId="0" borderId="0" xfId="0" applyNumberFormat="1" applyFont="1" applyFill="1" applyBorder="1" applyAlignment="1">
      <alignment horizontal="right"/>
    </xf>
    <xf numFmtId="0" fontId="26" fillId="0" borderId="41" xfId="0" applyFont="1" applyFill="1" applyBorder="1" applyAlignment="1">
      <alignment/>
    </xf>
    <xf numFmtId="0" fontId="26" fillId="0" borderId="14" xfId="85" applyFont="1" applyFill="1" applyBorder="1" applyAlignment="1">
      <alignment horizontal="left"/>
      <protection/>
    </xf>
    <xf numFmtId="0" fontId="29" fillId="0" borderId="14" xfId="85" applyFont="1" applyFill="1" applyBorder="1" applyAlignment="1">
      <alignment horizontal="left"/>
      <protection/>
    </xf>
    <xf numFmtId="0" fontId="41" fillId="0" borderId="14" xfId="85" applyFont="1" applyFill="1" applyBorder="1" applyAlignment="1">
      <alignment horizontal="left"/>
      <protection/>
    </xf>
    <xf numFmtId="0" fontId="22" fillId="0" borderId="0" xfId="85" applyFont="1" applyFill="1" applyBorder="1" applyAlignment="1">
      <alignment vertical="top"/>
      <protection/>
    </xf>
    <xf numFmtId="49" fontId="26" fillId="20" borderId="29" xfId="0" applyNumberFormat="1" applyFont="1" applyFill="1" applyBorder="1" applyAlignment="1">
      <alignment horizontal="left" vertical="center"/>
    </xf>
    <xf numFmtId="49" fontId="26" fillId="0" borderId="10" xfId="0" applyNumberFormat="1" applyFont="1" applyFill="1" applyBorder="1" applyAlignment="1">
      <alignment/>
    </xf>
    <xf numFmtId="0" fontId="0" fillId="0" borderId="0" xfId="0" applyFont="1" applyAlignment="1">
      <alignment wrapText="1"/>
    </xf>
    <xf numFmtId="0" fontId="22" fillId="0" borderId="10" xfId="85" applyFont="1" applyFill="1" applyBorder="1" applyAlignment="1">
      <alignment horizontal="center" vertical="center"/>
      <protection/>
    </xf>
    <xf numFmtId="0" fontId="22" fillId="0" borderId="0" xfId="85" applyFont="1" applyFill="1" applyBorder="1" applyAlignment="1">
      <alignment horizontal="right" vertical="center"/>
      <protection/>
    </xf>
    <xf numFmtId="0" fontId="22" fillId="0" borderId="14" xfId="85" applyFont="1" applyFill="1" applyBorder="1" applyAlignment="1">
      <alignment horizontal="right" vertical="center"/>
      <protection/>
    </xf>
    <xf numFmtId="0" fontId="0" fillId="0" borderId="0" xfId="0" applyFont="1" applyAlignment="1">
      <alignment horizontal="center"/>
    </xf>
    <xf numFmtId="9" fontId="0" fillId="0" borderId="0" xfId="0" applyNumberFormat="1" applyAlignment="1">
      <alignment horizontal="center"/>
    </xf>
    <xf numFmtId="9" fontId="0" fillId="0" borderId="0" xfId="0" applyNumberFormat="1" applyFont="1" applyAlignment="1">
      <alignment horizontal="center"/>
    </xf>
    <xf numFmtId="0" fontId="18" fillId="0" borderId="0" xfId="0" applyFont="1" applyAlignment="1">
      <alignment horizontal="center"/>
    </xf>
    <xf numFmtId="9" fontId="0" fillId="0" borderId="0" xfId="0" applyNumberFormat="1" applyFont="1" applyAlignment="1">
      <alignment horizontal="center"/>
    </xf>
    <xf numFmtId="0" fontId="28" fillId="0" borderId="0" xfId="85" applyFont="1">
      <alignment/>
      <protection/>
    </xf>
    <xf numFmtId="0" fontId="1" fillId="0" borderId="0" xfId="85" applyFont="1">
      <alignment/>
      <protection/>
    </xf>
    <xf numFmtId="0" fontId="26" fillId="0" borderId="0" xfId="0" applyFont="1" applyFill="1" applyBorder="1" applyAlignment="1">
      <alignment/>
    </xf>
    <xf numFmtId="0" fontId="26" fillId="0" borderId="10" xfId="0" applyFont="1" applyFill="1" applyBorder="1" applyAlignment="1">
      <alignment/>
    </xf>
    <xf numFmtId="0" fontId="26" fillId="0" borderId="0" xfId="0" applyFont="1" applyFill="1" applyAlignment="1">
      <alignment/>
    </xf>
    <xf numFmtId="0" fontId="26" fillId="0" borderId="0" xfId="0" applyFont="1" applyBorder="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49" fontId="22" fillId="0" borderId="0" xfId="85" applyNumberFormat="1" applyFont="1" applyFill="1" applyBorder="1" applyAlignment="1" applyProtection="1">
      <alignment horizontal="left"/>
      <protection locked="0"/>
    </xf>
    <xf numFmtId="166" fontId="32" fillId="0" borderId="0" xfId="74" applyNumberFormat="1" applyFont="1" applyFill="1" applyBorder="1" applyAlignment="1" applyProtection="1">
      <alignment horizontal="left"/>
      <protection locked="0"/>
    </xf>
    <xf numFmtId="166" fontId="32" fillId="0" borderId="10" xfId="74" applyNumberFormat="1" applyFont="1" applyFill="1" applyBorder="1" applyAlignment="1" applyProtection="1">
      <alignment horizontal="left"/>
      <protection locked="0"/>
    </xf>
    <xf numFmtId="9" fontId="22" fillId="27" borderId="42" xfId="88" applyFont="1" applyFill="1" applyBorder="1" applyAlignment="1">
      <alignment horizontal="center" vertical="center"/>
    </xf>
    <xf numFmtId="0" fontId="0" fillId="0" borderId="0" xfId="0" applyFont="1" applyFill="1" applyBorder="1" applyAlignment="1">
      <alignment horizontal="left" vertical="center"/>
    </xf>
    <xf numFmtId="0" fontId="48" fillId="0" borderId="0" xfId="0" applyFont="1" applyFill="1" applyBorder="1" applyAlignment="1">
      <alignment horizontal="left" vertical="center"/>
    </xf>
    <xf numFmtId="49" fontId="26" fillId="20" borderId="14" xfId="0" applyNumberFormat="1" applyFont="1" applyFill="1" applyBorder="1" applyAlignment="1">
      <alignment vertical="top"/>
    </xf>
    <xf numFmtId="49" fontId="26" fillId="20" borderId="0" xfId="0" applyNumberFormat="1" applyFont="1" applyFill="1" applyBorder="1" applyAlignment="1">
      <alignment vertical="top"/>
    </xf>
    <xf numFmtId="49" fontId="26" fillId="20" borderId="10" xfId="0" applyNumberFormat="1" applyFont="1" applyFill="1" applyBorder="1" applyAlignment="1">
      <alignment vertical="top"/>
    </xf>
    <xf numFmtId="49" fontId="26" fillId="0" borderId="0" xfId="0" applyNumberFormat="1" applyFont="1" applyFill="1" applyBorder="1" applyAlignment="1">
      <alignment horizontal="left" vertical="top"/>
    </xf>
    <xf numFmtId="49" fontId="26" fillId="0" borderId="10" xfId="0" applyNumberFormat="1" applyFont="1" applyFill="1" applyBorder="1" applyAlignment="1">
      <alignment horizontal="left" vertical="top"/>
    </xf>
    <xf numFmtId="49" fontId="71" fillId="0" borderId="14" xfId="0" applyNumberFormat="1" applyFont="1" applyFill="1" applyBorder="1" applyAlignment="1">
      <alignment horizontal="left" vertical="top"/>
    </xf>
    <xf numFmtId="49" fontId="71" fillId="0" borderId="43" xfId="0" applyNumberFormat="1" applyFont="1" applyFill="1" applyBorder="1" applyAlignment="1">
      <alignment horizontal="left" vertical="top"/>
    </xf>
    <xf numFmtId="49" fontId="26" fillId="0" borderId="44" xfId="0" applyNumberFormat="1" applyFont="1" applyFill="1" applyBorder="1" applyAlignment="1">
      <alignment horizontal="left" vertical="top"/>
    </xf>
    <xf numFmtId="49" fontId="26" fillId="0" borderId="11" xfId="0" applyNumberFormat="1" applyFont="1" applyFill="1" applyBorder="1" applyAlignment="1">
      <alignment horizontal="left" vertical="top"/>
    </xf>
    <xf numFmtId="0" fontId="0" fillId="0" borderId="34" xfId="0" applyBorder="1" applyAlignment="1">
      <alignment horizontal="left" wrapText="1"/>
    </xf>
    <xf numFmtId="0" fontId="0" fillId="0" borderId="15" xfId="0" applyBorder="1" applyAlignment="1">
      <alignment horizontal="left" wrapText="1"/>
    </xf>
    <xf numFmtId="0" fontId="0" fillId="0" borderId="19" xfId="0" applyBorder="1" applyAlignment="1">
      <alignment horizontal="left" wrapText="1"/>
    </xf>
    <xf numFmtId="49" fontId="26" fillId="20" borderId="14" xfId="0" applyNumberFormat="1" applyFont="1" applyFill="1" applyBorder="1" applyAlignment="1">
      <alignment horizontal="left" vertical="top"/>
    </xf>
    <xf numFmtId="49" fontId="26" fillId="20" borderId="0" xfId="0" applyNumberFormat="1" applyFont="1" applyFill="1" applyBorder="1" applyAlignment="1">
      <alignment horizontal="left" vertical="top"/>
    </xf>
    <xf numFmtId="49" fontId="26" fillId="20" borderId="10" xfId="0" applyNumberFormat="1" applyFont="1" applyFill="1" applyBorder="1" applyAlignment="1">
      <alignment horizontal="left" vertical="top"/>
    </xf>
    <xf numFmtId="49" fontId="26" fillId="20" borderId="18" xfId="0" applyNumberFormat="1" applyFont="1" applyFill="1" applyBorder="1" applyAlignment="1">
      <alignment horizontal="left" vertical="top"/>
    </xf>
    <xf numFmtId="49" fontId="26" fillId="20" borderId="12" xfId="0" applyNumberFormat="1" applyFont="1" applyFill="1" applyBorder="1" applyAlignment="1">
      <alignment horizontal="left" vertical="top"/>
    </xf>
    <xf numFmtId="49" fontId="26" fillId="20" borderId="13" xfId="0" applyNumberFormat="1" applyFont="1" applyFill="1" applyBorder="1" applyAlignment="1">
      <alignment horizontal="left" vertical="top"/>
    </xf>
    <xf numFmtId="0" fontId="24" fillId="30" borderId="0" xfId="85" applyFont="1" applyFill="1" applyAlignment="1">
      <alignment horizontal="left" vertical="center" wrapText="1"/>
      <protection/>
    </xf>
    <xf numFmtId="0" fontId="24" fillId="30" borderId="12" xfId="85" applyFont="1" applyFill="1" applyBorder="1" applyAlignment="1">
      <alignment horizontal="left"/>
      <protection/>
    </xf>
    <xf numFmtId="0" fontId="24" fillId="30" borderId="13" xfId="85" applyFont="1" applyFill="1" applyBorder="1" applyAlignment="1">
      <alignment horizontal="left"/>
      <protection/>
    </xf>
    <xf numFmtId="0" fontId="22" fillId="0" borderId="0" xfId="85" applyFont="1" applyFill="1" applyBorder="1" applyAlignment="1">
      <alignment horizontal="center" vertical="center"/>
      <protection/>
    </xf>
    <xf numFmtId="0" fontId="22" fillId="0" borderId="0" xfId="85" applyFont="1" applyFill="1" applyBorder="1" applyAlignment="1">
      <alignment horizontal="center" vertical="center" wrapText="1"/>
      <protection/>
    </xf>
    <xf numFmtId="49" fontId="22" fillId="0" borderId="0" xfId="85" applyNumberFormat="1" applyFont="1" applyFill="1" applyBorder="1" applyAlignment="1">
      <alignment horizontal="center" vertical="center"/>
      <protection/>
    </xf>
    <xf numFmtId="0" fontId="22" fillId="0" borderId="10" xfId="85" applyFont="1" applyFill="1" applyBorder="1" applyAlignment="1">
      <alignment horizontal="center" vertical="center"/>
      <protection/>
    </xf>
    <xf numFmtId="49" fontId="26" fillId="20" borderId="22" xfId="0" applyNumberFormat="1" applyFont="1" applyFill="1" applyBorder="1" applyAlignment="1">
      <alignment horizontal="center"/>
    </xf>
    <xf numFmtId="49" fontId="26" fillId="20" borderId="26" xfId="0" applyNumberFormat="1" applyFont="1" applyFill="1" applyBorder="1" applyAlignment="1">
      <alignment horizontal="center"/>
    </xf>
    <xf numFmtId="49" fontId="26" fillId="20" borderId="17" xfId="0" applyNumberFormat="1" applyFont="1" applyFill="1" applyBorder="1" applyAlignment="1">
      <alignment horizontal="center"/>
    </xf>
    <xf numFmtId="49" fontId="26" fillId="20" borderId="16" xfId="0" applyNumberFormat="1" applyFont="1" applyFill="1" applyBorder="1" applyAlignment="1">
      <alignment horizontal="center"/>
    </xf>
    <xf numFmtId="166" fontId="21" fillId="0" borderId="29" xfId="74" applyNumberFormat="1" applyFont="1" applyFill="1" applyBorder="1" applyAlignment="1" applyProtection="1">
      <alignment horizontal="left"/>
      <protection locked="0"/>
    </xf>
    <xf numFmtId="166" fontId="21" fillId="0" borderId="35" xfId="74" applyNumberFormat="1" applyFont="1" applyFill="1" applyBorder="1" applyAlignment="1" applyProtection="1">
      <alignment horizontal="left"/>
      <protection locked="0"/>
    </xf>
    <xf numFmtId="0" fontId="0" fillId="0" borderId="18"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49" fontId="22" fillId="20" borderId="0" xfId="85" applyNumberFormat="1" applyFont="1" applyFill="1" applyBorder="1" applyAlignment="1" applyProtection="1">
      <alignment horizontal="center"/>
      <protection locked="0"/>
    </xf>
    <xf numFmtId="49" fontId="22" fillId="20" borderId="0" xfId="85" applyNumberFormat="1" applyFont="1" applyFill="1" applyBorder="1" applyAlignment="1" applyProtection="1">
      <alignment horizontal="left"/>
      <protection locked="0"/>
    </xf>
    <xf numFmtId="0" fontId="22" fillId="0" borderId="0" xfId="85" applyFont="1" applyFill="1" applyBorder="1" applyAlignment="1">
      <alignment horizontal="right" vertical="center"/>
      <protection/>
    </xf>
    <xf numFmtId="49" fontId="32" fillId="20" borderId="0" xfId="74" applyNumberFormat="1" applyFont="1" applyFill="1" applyBorder="1" applyAlignment="1" applyProtection="1">
      <alignment horizontal="left"/>
      <protection locked="0"/>
    </xf>
    <xf numFmtId="49" fontId="32" fillId="20" borderId="10" xfId="74" applyNumberFormat="1" applyFont="1" applyFill="1" applyBorder="1" applyAlignment="1" applyProtection="1">
      <alignment horizontal="left"/>
      <protection locked="0"/>
    </xf>
    <xf numFmtId="0" fontId="22" fillId="0" borderId="14" xfId="85" applyFont="1" applyFill="1" applyBorder="1" applyAlignment="1">
      <alignment horizontal="left" vertical="center"/>
      <protection/>
    </xf>
    <xf numFmtId="0" fontId="22" fillId="0" borderId="0" xfId="85" applyFont="1" applyFill="1" applyBorder="1" applyAlignment="1">
      <alignment horizontal="left" vertical="center"/>
      <protection/>
    </xf>
    <xf numFmtId="0" fontId="24" fillId="30" borderId="18" xfId="85" applyFont="1" applyFill="1" applyBorder="1" applyAlignment="1">
      <alignment horizontal="left" wrapText="1"/>
      <protection/>
    </xf>
    <xf numFmtId="0" fontId="24" fillId="30" borderId="12" xfId="85" applyFont="1" applyFill="1" applyBorder="1" applyAlignment="1">
      <alignment horizontal="left" wrapText="1"/>
      <protection/>
    </xf>
    <xf numFmtId="0" fontId="24" fillId="30" borderId="13" xfId="85" applyFont="1" applyFill="1" applyBorder="1" applyAlignment="1">
      <alignment horizontal="left" wrapText="1"/>
      <protection/>
    </xf>
    <xf numFmtId="0" fontId="22" fillId="0" borderId="16" xfId="85" applyFont="1" applyFill="1" applyBorder="1" applyAlignment="1">
      <alignment horizontal="center" vertical="center"/>
      <protection/>
    </xf>
    <xf numFmtId="0" fontId="22" fillId="0" borderId="16" xfId="85" applyFont="1" applyFill="1" applyBorder="1" applyAlignment="1">
      <alignment horizontal="center" vertical="center" wrapText="1"/>
      <protection/>
    </xf>
    <xf numFmtId="0" fontId="22" fillId="0" borderId="45" xfId="85" applyFont="1" applyFill="1" applyBorder="1" applyAlignment="1">
      <alignment horizontal="center" vertical="center"/>
      <protection/>
    </xf>
    <xf numFmtId="49" fontId="22" fillId="20" borderId="46" xfId="85" applyNumberFormat="1" applyFont="1" applyFill="1" applyBorder="1" applyAlignment="1" applyProtection="1">
      <alignment horizontal="center"/>
      <protection locked="0"/>
    </xf>
    <xf numFmtId="49" fontId="22" fillId="20" borderId="28" xfId="85" applyNumberFormat="1" applyFont="1" applyFill="1" applyBorder="1" applyAlignment="1" applyProtection="1">
      <alignment horizontal="center"/>
      <protection locked="0"/>
    </xf>
    <xf numFmtId="49" fontId="22" fillId="20" borderId="47" xfId="85" applyNumberFormat="1" applyFont="1" applyFill="1" applyBorder="1" applyAlignment="1" applyProtection="1">
      <alignment horizontal="center"/>
      <protection locked="0"/>
    </xf>
    <xf numFmtId="49" fontId="22" fillId="20" borderId="24" xfId="85" applyNumberFormat="1" applyFont="1" applyFill="1" applyBorder="1" applyAlignment="1" applyProtection="1">
      <alignment horizontal="center"/>
      <protection locked="0"/>
    </xf>
    <xf numFmtId="49" fontId="22" fillId="20" borderId="22" xfId="85" applyNumberFormat="1" applyFont="1" applyFill="1" applyBorder="1" applyAlignment="1" applyProtection="1">
      <alignment horizontal="center"/>
      <protection locked="0"/>
    </xf>
    <xf numFmtId="49" fontId="22" fillId="20" borderId="16" xfId="85" applyNumberFormat="1" applyFont="1" applyFill="1" applyBorder="1" applyAlignment="1" applyProtection="1">
      <alignment horizontal="center"/>
      <protection locked="0"/>
    </xf>
    <xf numFmtId="49" fontId="22" fillId="20" borderId="26" xfId="85" applyNumberFormat="1" applyFont="1" applyFill="1" applyBorder="1" applyAlignment="1" applyProtection="1">
      <alignment horizontal="center"/>
      <protection locked="0"/>
    </xf>
    <xf numFmtId="0" fontId="72" fillId="0" borderId="42" xfId="0" applyFont="1" applyBorder="1" applyAlignment="1">
      <alignment horizontal="left" vertical="center" wrapText="1"/>
    </xf>
    <xf numFmtId="0" fontId="72" fillId="0" borderId="42" xfId="0" applyFont="1" applyBorder="1" applyAlignment="1">
      <alignment horizontal="left" vertical="center"/>
    </xf>
    <xf numFmtId="0" fontId="73" fillId="0" borderId="42" xfId="72" applyFont="1" applyBorder="1" applyAlignment="1" applyProtection="1">
      <alignment horizontal="left" vertical="center"/>
      <protection/>
    </xf>
    <xf numFmtId="0" fontId="18" fillId="0" borderId="42" xfId="0" applyFont="1" applyBorder="1" applyAlignment="1">
      <alignment horizontal="left" vertical="center"/>
    </xf>
    <xf numFmtId="0" fontId="72" fillId="0" borderId="42" xfId="0" applyFont="1" applyBorder="1" applyAlignment="1">
      <alignment horizontal="left" wrapText="1"/>
    </xf>
    <xf numFmtId="166" fontId="21" fillId="0" borderId="16" xfId="74" applyNumberFormat="1" applyFont="1" applyFill="1" applyBorder="1" applyAlignment="1" applyProtection="1">
      <alignment horizontal="left"/>
      <protection locked="0"/>
    </xf>
    <xf numFmtId="166" fontId="21" fillId="0" borderId="17" xfId="74" applyNumberFormat="1" applyFont="1" applyFill="1" applyBorder="1" applyAlignment="1" applyProtection="1">
      <alignment horizontal="left"/>
      <protection locked="0"/>
    </xf>
    <xf numFmtId="49" fontId="31" fillId="25" borderId="0" xfId="85" applyNumberFormat="1" applyFont="1" applyFill="1" applyBorder="1" applyAlignment="1" applyProtection="1">
      <alignment horizontal="center"/>
      <protection locked="0"/>
    </xf>
    <xf numFmtId="0" fontId="24" fillId="30" borderId="0" xfId="85" applyFont="1" applyFill="1" applyAlignment="1">
      <alignment vertical="top" wrapText="1"/>
      <protection/>
    </xf>
    <xf numFmtId="49" fontId="22" fillId="20" borderId="22" xfId="85" applyNumberFormat="1" applyFont="1" applyFill="1" applyBorder="1" applyAlignment="1" applyProtection="1">
      <alignment/>
      <protection locked="0"/>
    </xf>
    <xf numFmtId="49" fontId="22" fillId="20" borderId="16" xfId="85" applyNumberFormat="1" applyFont="1" applyFill="1" applyBorder="1" applyAlignment="1" applyProtection="1">
      <alignment/>
      <protection locked="0"/>
    </xf>
    <xf numFmtId="0" fontId="26" fillId="20" borderId="0" xfId="85" applyFont="1" applyFill="1" applyBorder="1" applyAlignment="1">
      <alignment horizontal="center"/>
      <protection/>
    </xf>
    <xf numFmtId="0" fontId="22" fillId="24" borderId="48" xfId="85" applyFont="1" applyFill="1" applyBorder="1" applyAlignment="1">
      <alignment horizontal="left" vertical="center"/>
      <protection/>
    </xf>
    <xf numFmtId="0" fontId="22" fillId="24" borderId="28" xfId="85" applyFont="1" applyFill="1" applyBorder="1" applyAlignment="1">
      <alignment horizontal="left" vertical="center"/>
      <protection/>
    </xf>
    <xf numFmtId="0" fontId="22" fillId="24" borderId="49" xfId="85" applyFont="1" applyFill="1" applyBorder="1" applyAlignment="1">
      <alignment horizontal="left" vertical="center"/>
      <protection/>
    </xf>
    <xf numFmtId="0" fontId="22" fillId="0" borderId="20" xfId="85" applyFont="1" applyFill="1" applyBorder="1" applyAlignment="1">
      <alignment horizontal="center" vertical="center"/>
      <protection/>
    </xf>
    <xf numFmtId="0" fontId="22" fillId="0" borderId="29" xfId="85" applyFont="1" applyFill="1" applyBorder="1" applyAlignment="1">
      <alignment horizontal="center" vertical="center"/>
      <protection/>
    </xf>
    <xf numFmtId="0" fontId="22" fillId="0" borderId="29" xfId="85" applyFont="1" applyFill="1" applyBorder="1" applyAlignment="1">
      <alignment horizontal="center" vertical="center" wrapText="1"/>
      <protection/>
    </xf>
    <xf numFmtId="0" fontId="24" fillId="30" borderId="34" xfId="85" applyFont="1" applyFill="1" applyBorder="1" applyAlignment="1">
      <alignment horizontal="left"/>
      <protection/>
    </xf>
    <xf numFmtId="0" fontId="24" fillId="30" borderId="15" xfId="85" applyFont="1" applyFill="1" applyBorder="1" applyAlignment="1">
      <alignment horizontal="left"/>
      <protection/>
    </xf>
    <xf numFmtId="0" fontId="24" fillId="30" borderId="19" xfId="85" applyFont="1" applyFill="1" applyBorder="1" applyAlignment="1">
      <alignment horizontal="left"/>
      <protection/>
    </xf>
    <xf numFmtId="44" fontId="26" fillId="20" borderId="23" xfId="80" applyFont="1" applyFill="1" applyBorder="1" applyAlignment="1">
      <alignment horizontal="center"/>
    </xf>
    <xf numFmtId="44" fontId="26" fillId="20" borderId="26" xfId="80" applyFont="1" applyFill="1" applyBorder="1" applyAlignment="1">
      <alignment horizontal="center"/>
    </xf>
    <xf numFmtId="0" fontId="26" fillId="20" borderId="22" xfId="0" applyFont="1" applyFill="1" applyBorder="1" applyAlignment="1">
      <alignment horizontal="center"/>
    </xf>
    <xf numFmtId="0" fontId="26" fillId="20" borderId="26" xfId="0" applyFont="1" applyFill="1" applyBorder="1" applyAlignment="1">
      <alignment horizontal="center"/>
    </xf>
    <xf numFmtId="0" fontId="26" fillId="0" borderId="22" xfId="0" applyFont="1" applyFill="1" applyBorder="1" applyAlignment="1">
      <alignment horizontal="center"/>
    </xf>
    <xf numFmtId="0" fontId="26" fillId="0" borderId="16" xfId="0" applyFont="1" applyFill="1" applyBorder="1" applyAlignment="1">
      <alignment horizontal="center"/>
    </xf>
    <xf numFmtId="0" fontId="26" fillId="0" borderId="26" xfId="0" applyFont="1" applyFill="1" applyBorder="1" applyAlignment="1">
      <alignment horizontal="center"/>
    </xf>
    <xf numFmtId="0" fontId="26" fillId="20" borderId="48" xfId="0" applyFont="1" applyFill="1" applyBorder="1" applyAlignment="1">
      <alignment horizontal="center"/>
    </xf>
    <xf numFmtId="0" fontId="26" fillId="20" borderId="50" xfId="0" applyFont="1" applyFill="1" applyBorder="1" applyAlignment="1">
      <alignment horizontal="center"/>
    </xf>
    <xf numFmtId="0" fontId="74" fillId="27" borderId="51" xfId="72" applyFont="1" applyFill="1" applyBorder="1" applyAlignment="1" applyProtection="1">
      <alignment horizontal="left"/>
      <protection/>
    </xf>
    <xf numFmtId="0" fontId="74" fillId="27" borderId="52" xfId="72" applyFont="1" applyFill="1" applyBorder="1" applyAlignment="1" applyProtection="1">
      <alignment horizontal="left"/>
      <protection/>
    </xf>
    <xf numFmtId="0" fontId="74" fillId="27" borderId="53" xfId="72" applyFont="1" applyFill="1" applyBorder="1" applyAlignment="1" applyProtection="1">
      <alignment horizontal="left"/>
      <protection/>
    </xf>
    <xf numFmtId="49" fontId="26" fillId="20" borderId="14" xfId="0" applyNumberFormat="1" applyFont="1" applyFill="1" applyBorder="1" applyAlignment="1">
      <alignment horizontal="left" vertical="top" wrapText="1"/>
    </xf>
    <xf numFmtId="49" fontId="26" fillId="20" borderId="0" xfId="0" applyNumberFormat="1" applyFont="1" applyFill="1" applyBorder="1" applyAlignment="1">
      <alignment horizontal="left" vertical="top" wrapText="1"/>
    </xf>
    <xf numFmtId="49" fontId="26" fillId="20" borderId="10" xfId="0" applyNumberFormat="1" applyFont="1" applyFill="1" applyBorder="1" applyAlignment="1">
      <alignment horizontal="left" vertical="top" wrapText="1"/>
    </xf>
    <xf numFmtId="49" fontId="26" fillId="20" borderId="0" xfId="85" applyNumberFormat="1" applyFont="1" applyFill="1" applyBorder="1" applyAlignment="1" applyProtection="1">
      <alignment horizontal="center"/>
      <protection locked="0"/>
    </xf>
    <xf numFmtId="49" fontId="24" fillId="20" borderId="0" xfId="85" applyNumberFormat="1" applyFont="1" applyFill="1" applyBorder="1" applyAlignment="1">
      <alignment horizontal="left"/>
      <protection/>
    </xf>
    <xf numFmtId="49" fontId="24" fillId="20" borderId="10" xfId="85" applyNumberFormat="1" applyFont="1" applyFill="1" applyBorder="1" applyAlignment="1">
      <alignment horizontal="left"/>
      <protection/>
    </xf>
    <xf numFmtId="0" fontId="29" fillId="27" borderId="14" xfId="85" applyFont="1" applyFill="1" applyBorder="1" applyAlignment="1">
      <alignment horizontal="left"/>
      <protection/>
    </xf>
    <xf numFmtId="0" fontId="29" fillId="27" borderId="0" xfId="85" applyFont="1" applyFill="1" applyBorder="1" applyAlignment="1">
      <alignment horizontal="left"/>
      <protection/>
    </xf>
    <xf numFmtId="0" fontId="29" fillId="27" borderId="10" xfId="85" applyFont="1" applyFill="1" applyBorder="1" applyAlignment="1">
      <alignment horizontal="left"/>
      <protection/>
    </xf>
    <xf numFmtId="49" fontId="22" fillId="20" borderId="18" xfId="85" applyNumberFormat="1" applyFont="1" applyFill="1" applyBorder="1" applyAlignment="1" applyProtection="1">
      <alignment horizontal="left"/>
      <protection locked="0"/>
    </xf>
    <xf numFmtId="49" fontId="22" fillId="20" borderId="12" xfId="85" applyNumberFormat="1" applyFont="1" applyFill="1" applyBorder="1" applyAlignment="1" applyProtection="1">
      <alignment horizontal="left"/>
      <protection locked="0"/>
    </xf>
    <xf numFmtId="49" fontId="26" fillId="20" borderId="12" xfId="74" applyNumberFormat="1" applyFont="1" applyFill="1" applyBorder="1" applyAlignment="1" applyProtection="1">
      <alignment horizontal="left"/>
      <protection locked="0"/>
    </xf>
    <xf numFmtId="49" fontId="26" fillId="20" borderId="12" xfId="85" applyNumberFormat="1" applyFont="1" applyFill="1" applyBorder="1" applyAlignment="1" applyProtection="1">
      <alignment horizontal="left"/>
      <protection locked="0"/>
    </xf>
    <xf numFmtId="49" fontId="26" fillId="20" borderId="13" xfId="85" applyNumberFormat="1" applyFont="1" applyFill="1" applyBorder="1" applyAlignment="1" applyProtection="1">
      <alignment horizontal="left"/>
      <protection locked="0"/>
    </xf>
    <xf numFmtId="49" fontId="22" fillId="20" borderId="40" xfId="85" applyNumberFormat="1" applyFont="1" applyFill="1" applyBorder="1" applyAlignment="1" applyProtection="1">
      <alignment horizontal="left"/>
      <protection locked="0"/>
    </xf>
    <xf numFmtId="0" fontId="24" fillId="30" borderId="18" xfId="85" applyFont="1" applyFill="1" applyBorder="1" applyAlignment="1">
      <alignment horizontal="left" vertical="center" wrapText="1"/>
      <protection/>
    </xf>
    <xf numFmtId="0" fontId="24" fillId="30" borderId="12" xfId="85" applyFont="1" applyFill="1" applyBorder="1" applyAlignment="1">
      <alignment horizontal="left" vertical="center" wrapText="1"/>
      <protection/>
    </xf>
    <xf numFmtId="0" fontId="24" fillId="30" borderId="13" xfId="85" applyFont="1" applyFill="1" applyBorder="1" applyAlignment="1">
      <alignment horizontal="left" vertical="center" wrapText="1"/>
      <protection/>
    </xf>
    <xf numFmtId="0" fontId="22" fillId="24" borderId="54" xfId="85" applyFont="1" applyFill="1" applyBorder="1" applyAlignment="1">
      <alignment horizontal="left" vertical="center" wrapText="1"/>
      <protection/>
    </xf>
    <xf numFmtId="0" fontId="22" fillId="24" borderId="55" xfId="85" applyFont="1" applyFill="1" applyBorder="1" applyAlignment="1">
      <alignment horizontal="left" vertical="center" wrapText="1"/>
      <protection/>
    </xf>
    <xf numFmtId="0" fontId="22" fillId="24" borderId="56" xfId="85" applyFont="1" applyFill="1" applyBorder="1" applyAlignment="1">
      <alignment horizontal="left" vertical="center" wrapText="1"/>
      <protection/>
    </xf>
    <xf numFmtId="0" fontId="28" fillId="25" borderId="34" xfId="85" applyFont="1" applyFill="1" applyBorder="1" applyAlignment="1">
      <alignment horizontal="left"/>
      <protection/>
    </xf>
    <xf numFmtId="0" fontId="28" fillId="25" borderId="15" xfId="85" applyFont="1" applyFill="1" applyBorder="1" applyAlignment="1">
      <alignment horizontal="left"/>
      <protection/>
    </xf>
    <xf numFmtId="0" fontId="28" fillId="25" borderId="19" xfId="85" applyFont="1" applyFill="1" applyBorder="1" applyAlignment="1">
      <alignment horizontal="left"/>
      <protection/>
    </xf>
    <xf numFmtId="49" fontId="22" fillId="20" borderId="41" xfId="85" applyNumberFormat="1" applyFont="1" applyFill="1" applyBorder="1" applyAlignment="1" applyProtection="1">
      <alignment horizontal="left"/>
      <protection locked="0"/>
    </xf>
    <xf numFmtId="49" fontId="26" fillId="0" borderId="28" xfId="74" applyNumberFormat="1" applyFont="1" applyFill="1" applyBorder="1" applyAlignment="1" applyProtection="1">
      <alignment horizontal="left"/>
      <protection locked="0"/>
    </xf>
    <xf numFmtId="49" fontId="26" fillId="0" borderId="49" xfId="74" applyNumberFormat="1" applyFont="1" applyFill="1" applyBorder="1" applyAlignment="1" applyProtection="1">
      <alignment horizontal="left"/>
      <protection locked="0"/>
    </xf>
    <xf numFmtId="49" fontId="22" fillId="20" borderId="13" xfId="85" applyNumberFormat="1" applyFont="1" applyFill="1" applyBorder="1" applyAlignment="1" applyProtection="1">
      <alignment horizontal="left"/>
      <protection locked="0"/>
    </xf>
    <xf numFmtId="0" fontId="22" fillId="24" borderId="57" xfId="85" applyFont="1" applyFill="1" applyBorder="1" applyAlignment="1">
      <alignment horizontal="left" vertical="center"/>
      <protection/>
    </xf>
    <xf numFmtId="0" fontId="22" fillId="24" borderId="58" xfId="85" applyFont="1" applyFill="1" applyBorder="1" applyAlignment="1">
      <alignment horizontal="left" vertical="center"/>
      <protection/>
    </xf>
    <xf numFmtId="0" fontId="22" fillId="24" borderId="59" xfId="85" applyFont="1" applyFill="1" applyBorder="1" applyAlignment="1">
      <alignment horizontal="left" vertical="center"/>
      <protection/>
    </xf>
    <xf numFmtId="49" fontId="22" fillId="20" borderId="60" xfId="85" applyNumberFormat="1" applyFont="1" applyFill="1" applyBorder="1" applyAlignment="1" applyProtection="1">
      <alignment horizontal="left"/>
      <protection locked="0"/>
    </xf>
    <xf numFmtId="49" fontId="22" fillId="20" borderId="61" xfId="85" applyNumberFormat="1" applyFont="1" applyFill="1" applyBorder="1" applyAlignment="1" applyProtection="1">
      <alignment horizontal="left"/>
      <protection locked="0"/>
    </xf>
    <xf numFmtId="49" fontId="32" fillId="20" borderId="12" xfId="74" applyNumberFormat="1" applyFont="1" applyFill="1" applyBorder="1" applyAlignment="1" applyProtection="1">
      <alignment horizontal="left"/>
      <protection locked="0"/>
    </xf>
    <xf numFmtId="49" fontId="32" fillId="20" borderId="13" xfId="74" applyNumberFormat="1" applyFont="1" applyFill="1" applyBorder="1" applyAlignment="1" applyProtection="1">
      <alignment horizontal="left"/>
      <protection locked="0"/>
    </xf>
    <xf numFmtId="0" fontId="22" fillId="24" borderId="54" xfId="85" applyFont="1" applyFill="1" applyBorder="1" applyAlignment="1">
      <alignment horizontal="left" vertical="center"/>
      <protection/>
    </xf>
    <xf numFmtId="0" fontId="22" fillId="24" borderId="55" xfId="85" applyFont="1" applyFill="1" applyBorder="1" applyAlignment="1">
      <alignment horizontal="left" vertical="center"/>
      <protection/>
    </xf>
    <xf numFmtId="0" fontId="22" fillId="24" borderId="56" xfId="85" applyFont="1" applyFill="1" applyBorder="1" applyAlignment="1">
      <alignment horizontal="left" vertical="center"/>
      <protection/>
    </xf>
    <xf numFmtId="49" fontId="26" fillId="20" borderId="28" xfId="74" applyNumberFormat="1" applyFont="1" applyFill="1" applyBorder="1" applyAlignment="1" applyProtection="1">
      <alignment horizontal="left"/>
      <protection locked="0"/>
    </xf>
    <xf numFmtId="49" fontId="26" fillId="20" borderId="49" xfId="74" applyNumberFormat="1" applyFont="1" applyFill="1" applyBorder="1" applyAlignment="1" applyProtection="1">
      <alignment horizontal="left"/>
      <protection locked="0"/>
    </xf>
    <xf numFmtId="49" fontId="32" fillId="20" borderId="38" xfId="74" applyNumberFormat="1" applyFont="1" applyFill="1" applyBorder="1" applyAlignment="1" applyProtection="1">
      <alignment horizontal="left"/>
      <protection locked="0"/>
    </xf>
    <xf numFmtId="49" fontId="32" fillId="20" borderId="39" xfId="74" applyNumberFormat="1" applyFont="1" applyFill="1" applyBorder="1" applyAlignment="1" applyProtection="1">
      <alignment horizontal="left"/>
      <protection locked="0"/>
    </xf>
    <xf numFmtId="0" fontId="22" fillId="0" borderId="18" xfId="85" applyFont="1" applyFill="1" applyBorder="1" applyAlignment="1">
      <alignment horizontal="left" vertical="center"/>
      <protection/>
    </xf>
    <xf numFmtId="0" fontId="22" fillId="0" borderId="12" xfId="85" applyFont="1" applyFill="1" applyBorder="1" applyAlignment="1">
      <alignment horizontal="left" vertical="center"/>
      <protection/>
    </xf>
    <xf numFmtId="49" fontId="22" fillId="20" borderId="10" xfId="85" applyNumberFormat="1" applyFont="1" applyFill="1" applyBorder="1" applyAlignment="1" applyProtection="1">
      <alignment horizontal="left"/>
      <protection locked="0"/>
    </xf>
    <xf numFmtId="0" fontId="22" fillId="24" borderId="57" xfId="85" applyFont="1" applyFill="1" applyBorder="1" applyAlignment="1">
      <alignment horizontal="left" vertical="top"/>
      <protection/>
    </xf>
    <xf numFmtId="0" fontId="22" fillId="24" borderId="58" xfId="85" applyFont="1" applyFill="1" applyBorder="1" applyAlignment="1">
      <alignment horizontal="left" vertical="top"/>
      <protection/>
    </xf>
    <xf numFmtId="0" fontId="22" fillId="24" borderId="59" xfId="85" applyFont="1" applyFill="1" applyBorder="1" applyAlignment="1">
      <alignment horizontal="left" vertical="top"/>
      <protection/>
    </xf>
    <xf numFmtId="49" fontId="22" fillId="20" borderId="17" xfId="85" applyNumberFormat="1" applyFont="1" applyFill="1" applyBorder="1" applyAlignment="1" applyProtection="1">
      <alignment horizontal="left"/>
      <protection locked="0"/>
    </xf>
    <xf numFmtId="0" fontId="22" fillId="0" borderId="20" xfId="85" applyFont="1" applyFill="1" applyBorder="1" applyAlignment="1">
      <alignment horizontal="left" vertical="center"/>
      <protection/>
    </xf>
    <xf numFmtId="0" fontId="22" fillId="0" borderId="29" xfId="85" applyFont="1" applyFill="1" applyBorder="1" applyAlignment="1">
      <alignment horizontal="left" vertical="center"/>
      <protection/>
    </xf>
    <xf numFmtId="49" fontId="26" fillId="20" borderId="16" xfId="74" applyNumberFormat="1" applyFont="1" applyFill="1" applyBorder="1" applyAlignment="1" applyProtection="1">
      <alignment horizontal="left"/>
      <protection locked="0"/>
    </xf>
    <xf numFmtId="49" fontId="26" fillId="20" borderId="17" xfId="74" applyNumberFormat="1" applyFont="1" applyFill="1" applyBorder="1" applyAlignment="1" applyProtection="1">
      <alignment horizontal="left"/>
      <protection locked="0"/>
    </xf>
    <xf numFmtId="49" fontId="26" fillId="20" borderId="0" xfId="74" applyNumberFormat="1" applyFont="1" applyFill="1" applyBorder="1" applyAlignment="1" applyProtection="1">
      <alignment horizontal="left"/>
      <protection locked="0"/>
    </xf>
    <xf numFmtId="49" fontId="26" fillId="20" borderId="10" xfId="74" applyNumberFormat="1" applyFont="1" applyFill="1" applyBorder="1" applyAlignment="1" applyProtection="1">
      <alignment horizontal="left"/>
      <protection locked="0"/>
    </xf>
    <xf numFmtId="0" fontId="37" fillId="28" borderId="14" xfId="0" applyFont="1" applyFill="1" applyBorder="1" applyAlignment="1">
      <alignment horizontal="left"/>
    </xf>
    <xf numFmtId="0" fontId="37" fillId="28" borderId="0" xfId="0" applyFont="1" applyFill="1" applyBorder="1" applyAlignment="1">
      <alignment horizontal="left"/>
    </xf>
    <xf numFmtId="0" fontId="22" fillId="28" borderId="0" xfId="85" applyFont="1" applyFill="1" applyBorder="1" applyAlignment="1">
      <alignment horizontal="center" vertical="center"/>
      <protection/>
    </xf>
    <xf numFmtId="0" fontId="22" fillId="28" borderId="10" xfId="85" applyFont="1" applyFill="1" applyBorder="1" applyAlignment="1">
      <alignment horizontal="center" vertical="center"/>
      <protection/>
    </xf>
    <xf numFmtId="49" fontId="26" fillId="27" borderId="14" xfId="0" applyNumberFormat="1" applyFont="1" applyFill="1" applyBorder="1" applyAlignment="1">
      <alignment horizontal="center"/>
    </xf>
    <xf numFmtId="49" fontId="26" fillId="27" borderId="0" xfId="0" applyNumberFormat="1" applyFont="1" applyFill="1" applyBorder="1" applyAlignment="1">
      <alignment horizontal="center"/>
    </xf>
    <xf numFmtId="0" fontId="22" fillId="28" borderId="14" xfId="85" applyFont="1" applyFill="1" applyBorder="1" applyAlignment="1">
      <alignment horizontal="center" vertical="center" wrapText="1"/>
      <protection/>
    </xf>
    <xf numFmtId="0" fontId="22" fillId="28" borderId="0" xfId="85" applyFont="1" applyFill="1" applyBorder="1" applyAlignment="1">
      <alignment horizontal="center" vertical="center" wrapText="1"/>
      <protection/>
    </xf>
    <xf numFmtId="0" fontId="0" fillId="27" borderId="62" xfId="0" applyFill="1" applyBorder="1" applyAlignment="1">
      <alignment horizontal="center"/>
    </xf>
    <xf numFmtId="0" fontId="0" fillId="27" borderId="40" xfId="0" applyFill="1" applyBorder="1" applyAlignment="1">
      <alignment horizontal="center"/>
    </xf>
    <xf numFmtId="0" fontId="0" fillId="27" borderId="63" xfId="0" applyFill="1" applyBorder="1" applyAlignment="1">
      <alignment horizontal="center"/>
    </xf>
    <xf numFmtId="0" fontId="37" fillId="28" borderId="20" xfId="0" applyFont="1" applyFill="1" applyBorder="1" applyAlignment="1">
      <alignment horizontal="center"/>
    </xf>
    <xf numFmtId="0" fontId="37" fillId="28" borderId="29" xfId="0" applyFont="1" applyFill="1" applyBorder="1" applyAlignment="1">
      <alignment horizontal="center"/>
    </xf>
    <xf numFmtId="0" fontId="22" fillId="27" borderId="29" xfId="85" applyFont="1" applyFill="1" applyBorder="1" applyAlignment="1">
      <alignment horizontal="center" vertical="center"/>
      <protection/>
    </xf>
    <xf numFmtId="0" fontId="41" fillId="28" borderId="14" xfId="0" applyFont="1" applyFill="1" applyBorder="1" applyAlignment="1">
      <alignment horizontal="left" vertical="center" wrapText="1"/>
    </xf>
    <xf numFmtId="0" fontId="41" fillId="28" borderId="0" xfId="0" applyFont="1" applyFill="1" applyBorder="1" applyAlignment="1">
      <alignment horizontal="left" vertical="center" wrapText="1"/>
    </xf>
    <xf numFmtId="0" fontId="41" fillId="28" borderId="10" xfId="0" applyFont="1" applyFill="1" applyBorder="1" applyAlignment="1">
      <alignment horizontal="left" vertical="center" wrapText="1"/>
    </xf>
    <xf numFmtId="166" fontId="21" fillId="0" borderId="0" xfId="74" applyNumberFormat="1" applyFont="1" applyFill="1" applyBorder="1" applyAlignment="1" applyProtection="1">
      <alignment horizontal="left"/>
      <protection locked="0"/>
    </xf>
    <xf numFmtId="166" fontId="21" fillId="0" borderId="10" xfId="74" applyNumberFormat="1" applyFont="1" applyFill="1" applyBorder="1" applyAlignment="1" applyProtection="1">
      <alignment horizontal="left"/>
      <protection locked="0"/>
    </xf>
    <xf numFmtId="0" fontId="26" fillId="0" borderId="20" xfId="0" applyFont="1" applyFill="1" applyBorder="1" applyAlignment="1">
      <alignment horizontal="left"/>
    </xf>
    <xf numFmtId="0" fontId="26" fillId="0" borderId="29" xfId="0" applyFont="1" applyFill="1" applyBorder="1" applyAlignment="1">
      <alignment horizontal="left"/>
    </xf>
    <xf numFmtId="0" fontId="26" fillId="0" borderId="35" xfId="0" applyFont="1" applyFill="1" applyBorder="1" applyAlignment="1">
      <alignment horizontal="left"/>
    </xf>
    <xf numFmtId="49" fontId="26" fillId="0" borderId="22" xfId="0" applyNumberFormat="1" applyFont="1" applyFill="1" applyBorder="1" applyAlignment="1">
      <alignment horizontal="center"/>
    </xf>
    <xf numFmtId="49" fontId="26" fillId="0" borderId="16" xfId="0" applyNumberFormat="1" applyFont="1" applyFill="1" applyBorder="1" applyAlignment="1">
      <alignment horizontal="center"/>
    </xf>
    <xf numFmtId="49" fontId="26" fillId="0" borderId="26" xfId="0" applyNumberFormat="1" applyFont="1" applyFill="1" applyBorder="1" applyAlignment="1">
      <alignment horizontal="center"/>
    </xf>
    <xf numFmtId="49" fontId="26" fillId="0" borderId="17" xfId="0" applyNumberFormat="1" applyFont="1" applyFill="1" applyBorder="1" applyAlignment="1">
      <alignment horizontal="center"/>
    </xf>
    <xf numFmtId="49" fontId="26" fillId="27" borderId="64" xfId="0" applyNumberFormat="1" applyFont="1" applyFill="1" applyBorder="1" applyAlignment="1">
      <alignment horizontal="center"/>
    </xf>
    <xf numFmtId="0" fontId="26" fillId="0" borderId="0" xfId="0" applyFont="1" applyFill="1" applyBorder="1" applyAlignment="1">
      <alignment horizontal="center"/>
    </xf>
    <xf numFmtId="0" fontId="26" fillId="0" borderId="10" xfId="0" applyFont="1" applyFill="1" applyBorder="1" applyAlignment="1">
      <alignment horizontal="center"/>
    </xf>
    <xf numFmtId="49" fontId="26" fillId="27" borderId="65" xfId="0" applyNumberFormat="1" applyFont="1" applyFill="1" applyBorder="1" applyAlignment="1">
      <alignment horizontal="center"/>
    </xf>
    <xf numFmtId="49" fontId="26" fillId="20" borderId="66" xfId="0" applyNumberFormat="1" applyFont="1" applyFill="1" applyBorder="1" applyAlignment="1">
      <alignment horizontal="center"/>
    </xf>
    <xf numFmtId="0" fontId="24" fillId="30" borderId="18" xfId="85" applyFont="1" applyFill="1" applyBorder="1" applyAlignment="1">
      <alignment horizontal="left"/>
      <protection/>
    </xf>
    <xf numFmtId="0" fontId="43" fillId="0" borderId="0" xfId="85" applyFont="1" applyFill="1" applyBorder="1" applyAlignment="1">
      <alignment horizontal="left" vertical="center"/>
      <protection/>
    </xf>
    <xf numFmtId="0" fontId="43" fillId="0" borderId="10" xfId="85" applyFont="1" applyFill="1" applyBorder="1" applyAlignment="1">
      <alignment horizontal="left" vertical="center"/>
      <protection/>
    </xf>
    <xf numFmtId="49" fontId="26" fillId="20" borderId="18" xfId="0" applyNumberFormat="1" applyFont="1" applyFill="1" applyBorder="1" applyAlignment="1">
      <alignment horizontal="left" vertical="top" wrapText="1"/>
    </xf>
    <xf numFmtId="49" fontId="26" fillId="20" borderId="12" xfId="0" applyNumberFormat="1" applyFont="1" applyFill="1" applyBorder="1" applyAlignment="1">
      <alignment horizontal="left" vertical="top" wrapText="1"/>
    </xf>
    <xf numFmtId="49" fontId="26" fillId="20" borderId="13" xfId="0" applyNumberFormat="1" applyFont="1" applyFill="1" applyBorder="1" applyAlignment="1">
      <alignment horizontal="left" vertical="top" wrapText="1"/>
    </xf>
    <xf numFmtId="0" fontId="72" fillId="0" borderId="0" xfId="0" applyFont="1" applyAlignment="1">
      <alignment horizontal="right"/>
    </xf>
    <xf numFmtId="0" fontId="22" fillId="27" borderId="14" xfId="85" applyFont="1" applyFill="1" applyBorder="1" applyAlignment="1">
      <alignment horizontal="left" vertical="top" wrapText="1"/>
      <protection/>
    </xf>
    <xf numFmtId="0" fontId="22" fillId="27" borderId="0" xfId="85" applyFont="1" applyFill="1" applyBorder="1" applyAlignment="1">
      <alignment horizontal="left" vertical="top" wrapText="1"/>
      <protection/>
    </xf>
    <xf numFmtId="0" fontId="22" fillId="27" borderId="10" xfId="85" applyFont="1" applyFill="1" applyBorder="1" applyAlignment="1">
      <alignment horizontal="left" vertical="top" wrapText="1"/>
      <protection/>
    </xf>
    <xf numFmtId="0" fontId="22" fillId="27" borderId="18" xfId="85" applyFont="1" applyFill="1" applyBorder="1" applyAlignment="1">
      <alignment horizontal="left" vertical="top" wrapText="1"/>
      <protection/>
    </xf>
    <xf numFmtId="0" fontId="22" fillId="27" borderId="12" xfId="85" applyFont="1" applyFill="1" applyBorder="1" applyAlignment="1">
      <alignment horizontal="left" vertical="top" wrapText="1"/>
      <protection/>
    </xf>
    <xf numFmtId="0" fontId="22" fillId="27" borderId="13" xfId="85" applyFont="1" applyFill="1" applyBorder="1" applyAlignment="1">
      <alignment horizontal="left" vertical="top" wrapText="1"/>
      <protection/>
    </xf>
    <xf numFmtId="0" fontId="0" fillId="27" borderId="67" xfId="0" applyFill="1" applyBorder="1" applyAlignment="1">
      <alignment horizontal="center"/>
    </xf>
    <xf numFmtId="0" fontId="0" fillId="27" borderId="68" xfId="0" applyFill="1" applyBorder="1" applyAlignment="1">
      <alignment horizontal="center"/>
    </xf>
    <xf numFmtId="0" fontId="0" fillId="27" borderId="33" xfId="0" applyFill="1" applyBorder="1" applyAlignment="1">
      <alignment horizontal="center"/>
    </xf>
    <xf numFmtId="0" fontId="0" fillId="27" borderId="0" xfId="0" applyFill="1" applyBorder="1" applyAlignment="1">
      <alignment horizontal="center"/>
    </xf>
    <xf numFmtId="49" fontId="26" fillId="20" borderId="21" xfId="0" applyNumberFormat="1" applyFont="1" applyFill="1" applyBorder="1" applyAlignment="1">
      <alignment horizontal="left" vertical="top" wrapText="1"/>
    </xf>
    <xf numFmtId="49" fontId="26" fillId="20" borderId="69" xfId="0" applyNumberFormat="1" applyFont="1" applyFill="1" applyBorder="1" applyAlignment="1">
      <alignment horizontal="left" vertical="top" wrapText="1"/>
    </xf>
    <xf numFmtId="49" fontId="42" fillId="20" borderId="0" xfId="85" applyNumberFormat="1" applyFont="1" applyFill="1" applyBorder="1" applyAlignment="1">
      <alignment horizontal="left"/>
      <protection/>
    </xf>
    <xf numFmtId="49" fontId="42" fillId="20" borderId="10" xfId="85" applyNumberFormat="1" applyFont="1" applyFill="1" applyBorder="1" applyAlignment="1">
      <alignment horizontal="left"/>
      <protection/>
    </xf>
    <xf numFmtId="49" fontId="42" fillId="20" borderId="42" xfId="85" applyNumberFormat="1" applyFont="1" applyFill="1" applyBorder="1" applyAlignment="1">
      <alignment horizontal="center"/>
      <protection/>
    </xf>
    <xf numFmtId="0" fontId="37" fillId="27" borderId="14" xfId="85" applyFont="1" applyFill="1" applyBorder="1" applyAlignment="1">
      <alignment horizontal="center"/>
      <protection/>
    </xf>
    <xf numFmtId="0" fontId="37" fillId="27" borderId="0" xfId="85" applyFont="1" applyFill="1" applyBorder="1" applyAlignment="1">
      <alignment horizontal="center"/>
      <protection/>
    </xf>
    <xf numFmtId="0" fontId="0" fillId="27" borderId="70" xfId="0" applyFont="1" applyFill="1" applyBorder="1" applyAlignment="1">
      <alignment horizontal="center"/>
    </xf>
    <xf numFmtId="0" fontId="0" fillId="27" borderId="71" xfId="0" applyFill="1" applyBorder="1" applyAlignment="1">
      <alignment horizontal="center"/>
    </xf>
    <xf numFmtId="49" fontId="26" fillId="20" borderId="22" xfId="83" applyNumberFormat="1" applyFont="1" applyFill="1" applyBorder="1" applyAlignment="1">
      <alignment horizontal="center"/>
      <protection/>
    </xf>
    <xf numFmtId="49" fontId="26" fillId="20" borderId="26" xfId="83" applyNumberFormat="1" applyFont="1" applyFill="1" applyBorder="1" applyAlignment="1">
      <alignment horizontal="center"/>
      <protection/>
    </xf>
    <xf numFmtId="49" fontId="26" fillId="20" borderId="17" xfId="83" applyNumberFormat="1" applyFont="1" applyFill="1" applyBorder="1" applyAlignment="1">
      <alignment horizontal="center"/>
      <protection/>
    </xf>
    <xf numFmtId="49" fontId="26" fillId="0" borderId="22" xfId="83" applyNumberFormat="1" applyFont="1" applyFill="1" applyBorder="1" applyAlignment="1">
      <alignment horizontal="center"/>
      <protection/>
    </xf>
    <xf numFmtId="49" fontId="26" fillId="0" borderId="16" xfId="83" applyNumberFormat="1" applyFont="1" applyFill="1" applyBorder="1" applyAlignment="1">
      <alignment horizontal="center"/>
      <protection/>
    </xf>
    <xf numFmtId="49" fontId="26" fillId="0" borderId="26" xfId="83" applyNumberFormat="1" applyFont="1" applyFill="1" applyBorder="1" applyAlignment="1">
      <alignment horizontal="center"/>
      <protection/>
    </xf>
    <xf numFmtId="49" fontId="26" fillId="0" borderId="17" xfId="83" applyNumberFormat="1" applyFont="1" applyFill="1" applyBorder="1" applyAlignment="1">
      <alignment horizontal="center"/>
      <protection/>
    </xf>
    <xf numFmtId="49" fontId="26" fillId="20" borderId="14" xfId="83" applyNumberFormat="1" applyFont="1" applyFill="1" applyBorder="1" applyAlignment="1">
      <alignment horizontal="left" vertical="top"/>
      <protection/>
    </xf>
    <xf numFmtId="49" fontId="26" fillId="20" borderId="0" xfId="83" applyNumberFormat="1" applyFont="1" applyFill="1" applyBorder="1" applyAlignment="1">
      <alignment horizontal="left" vertical="top"/>
      <protection/>
    </xf>
    <xf numFmtId="49" fontId="26" fillId="20" borderId="10" xfId="83" applyNumberFormat="1" applyFont="1" applyFill="1" applyBorder="1" applyAlignment="1">
      <alignment horizontal="left" vertical="top"/>
      <protection/>
    </xf>
    <xf numFmtId="49" fontId="26" fillId="20" borderId="18" xfId="83" applyNumberFormat="1" applyFont="1" applyFill="1" applyBorder="1" applyAlignment="1">
      <alignment horizontal="left" vertical="top"/>
      <protection/>
    </xf>
    <xf numFmtId="49" fontId="26" fillId="20" borderId="12" xfId="83" applyNumberFormat="1" applyFont="1" applyFill="1" applyBorder="1" applyAlignment="1">
      <alignment horizontal="left" vertical="top"/>
      <protection/>
    </xf>
    <xf numFmtId="49" fontId="26" fillId="20" borderId="13" xfId="83" applyNumberFormat="1" applyFont="1" applyFill="1" applyBorder="1" applyAlignment="1">
      <alignment horizontal="left" vertical="top"/>
      <protection/>
    </xf>
    <xf numFmtId="49" fontId="26" fillId="20" borderId="16" xfId="83" applyNumberFormat="1" applyFont="1" applyFill="1" applyBorder="1" applyAlignment="1">
      <alignment horizontal="center"/>
      <protection/>
    </xf>
    <xf numFmtId="0" fontId="39" fillId="0" borderId="43" xfId="0" applyFont="1" applyBorder="1" applyAlignment="1">
      <alignment horizontal="center"/>
    </xf>
    <xf numFmtId="0" fontId="39" fillId="0" borderId="44" xfId="0" applyFont="1" applyBorder="1" applyAlignment="1">
      <alignment horizontal="center"/>
    </xf>
    <xf numFmtId="0" fontId="39" fillId="0" borderId="11" xfId="0" applyFont="1"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26" fillId="20" borderId="0" xfId="85" applyNumberFormat="1" applyFont="1" applyFill="1" applyBorder="1" applyAlignment="1">
      <alignment horizontal="center"/>
      <protection/>
    </xf>
    <xf numFmtId="0" fontId="29" fillId="27" borderId="48" xfId="0" applyFont="1" applyFill="1" applyBorder="1" applyAlignment="1">
      <alignment horizontal="right" vertical="top" wrapText="1"/>
    </xf>
    <xf numFmtId="0" fontId="29" fillId="27" borderId="28" xfId="0" applyFont="1" applyFill="1" applyBorder="1" applyAlignment="1">
      <alignment horizontal="right" vertical="top" wrapText="1"/>
    </xf>
    <xf numFmtId="0" fontId="29" fillId="27" borderId="23" xfId="0" applyFont="1" applyFill="1" applyBorder="1" applyAlignment="1">
      <alignment horizontal="right" vertical="top" wrapText="1"/>
    </xf>
    <xf numFmtId="0" fontId="26" fillId="27" borderId="16" xfId="0" applyFont="1" applyFill="1" applyBorder="1" applyAlignment="1">
      <alignment horizontal="right" vertical="top"/>
    </xf>
    <xf numFmtId="0" fontId="26" fillId="27" borderId="28" xfId="0" applyFont="1" applyFill="1" applyBorder="1" applyAlignment="1">
      <alignment horizontal="right" vertical="top"/>
    </xf>
    <xf numFmtId="49" fontId="26" fillId="20" borderId="22" xfId="0" applyNumberFormat="1" applyFont="1" applyFill="1" applyBorder="1" applyAlignment="1">
      <alignment horizontal="left" vertical="center"/>
    </xf>
    <xf numFmtId="49" fontId="26" fillId="20" borderId="16" xfId="0" applyNumberFormat="1" applyFont="1" applyFill="1" applyBorder="1" applyAlignment="1">
      <alignment horizontal="left" vertical="center"/>
    </xf>
    <xf numFmtId="49" fontId="26" fillId="20" borderId="46" xfId="0" applyNumberFormat="1" applyFont="1" applyFill="1" applyBorder="1" applyAlignment="1">
      <alignment horizontal="left" vertical="center"/>
    </xf>
    <xf numFmtId="49" fontId="26" fillId="20" borderId="28" xfId="0" applyNumberFormat="1" applyFont="1" applyFill="1" applyBorder="1" applyAlignment="1">
      <alignment horizontal="left" vertical="center"/>
    </xf>
    <xf numFmtId="0" fontId="29" fillId="0" borderId="14" xfId="0" applyFont="1" applyFill="1" applyBorder="1" applyAlignment="1">
      <alignment horizontal="right" vertical="top" wrapText="1"/>
    </xf>
    <xf numFmtId="0" fontId="29" fillId="0" borderId="0" xfId="0" applyFont="1" applyFill="1" applyAlignment="1">
      <alignment horizontal="right" vertical="top" wrapText="1"/>
    </xf>
    <xf numFmtId="0" fontId="22" fillId="0" borderId="14" xfId="85" applyFont="1" applyFill="1" applyBorder="1" applyAlignment="1">
      <alignment horizontal="right" vertical="top"/>
      <protection/>
    </xf>
    <xf numFmtId="0" fontId="22" fillId="0" borderId="0" xfId="85" applyFont="1" applyFill="1" applyBorder="1" applyAlignment="1">
      <alignment horizontal="right" vertical="top"/>
      <protection/>
    </xf>
    <xf numFmtId="49" fontId="22" fillId="0" borderId="0" xfId="85" applyNumberFormat="1" applyFont="1" applyFill="1" applyBorder="1" applyAlignment="1">
      <alignment horizontal="left" vertical="top"/>
      <protection/>
    </xf>
    <xf numFmtId="49" fontId="22" fillId="0" borderId="10" xfId="85" applyNumberFormat="1" applyFont="1" applyFill="1" applyBorder="1" applyAlignment="1">
      <alignment horizontal="left" vertical="top"/>
      <protection/>
    </xf>
    <xf numFmtId="0" fontId="75" fillId="0" borderId="14" xfId="0" applyFont="1" applyBorder="1" applyAlignment="1">
      <alignment horizontal="left" vertical="top" wrapText="1"/>
    </xf>
    <xf numFmtId="0" fontId="26" fillId="0" borderId="0" xfId="0" applyFont="1" applyAlignment="1">
      <alignment horizontal="left" vertical="top" wrapText="1"/>
    </xf>
    <xf numFmtId="0" fontId="26" fillId="0" borderId="10" xfId="0" applyFont="1" applyBorder="1" applyAlignment="1">
      <alignment horizontal="left" vertical="top" wrapText="1"/>
    </xf>
    <xf numFmtId="0" fontId="26" fillId="0" borderId="0" xfId="0" applyFont="1" applyAlignment="1">
      <alignment horizontal="right"/>
    </xf>
    <xf numFmtId="0" fontId="26" fillId="0" borderId="0" xfId="0" applyFont="1" applyFill="1" applyBorder="1" applyAlignment="1">
      <alignment horizontal="right"/>
    </xf>
    <xf numFmtId="49" fontId="26" fillId="27" borderId="14" xfId="83" applyNumberFormat="1" applyFont="1" applyFill="1" applyBorder="1" applyAlignment="1">
      <alignment horizontal="left" vertical="top"/>
      <protection/>
    </xf>
    <xf numFmtId="49" fontId="26" fillId="27" borderId="0" xfId="83" applyNumberFormat="1" applyFont="1" applyFill="1" applyBorder="1" applyAlignment="1">
      <alignment horizontal="left" vertical="top"/>
      <protection/>
    </xf>
    <xf numFmtId="49" fontId="26" fillId="27" borderId="10" xfId="83" applyNumberFormat="1" applyFont="1" applyFill="1" applyBorder="1" applyAlignment="1">
      <alignment horizontal="left" vertical="top"/>
      <protection/>
    </xf>
    <xf numFmtId="49" fontId="26" fillId="27" borderId="18" xfId="83" applyNumberFormat="1" applyFont="1" applyFill="1" applyBorder="1" applyAlignment="1">
      <alignment horizontal="left" vertical="top"/>
      <protection/>
    </xf>
    <xf numFmtId="49" fontId="26" fillId="27" borderId="12" xfId="83" applyNumberFormat="1" applyFont="1" applyFill="1" applyBorder="1" applyAlignment="1">
      <alignment horizontal="left" vertical="top"/>
      <protection/>
    </xf>
    <xf numFmtId="49" fontId="26" fillId="27" borderId="13" xfId="83" applyNumberFormat="1" applyFont="1" applyFill="1" applyBorder="1" applyAlignment="1">
      <alignment horizontal="left" vertical="top"/>
      <protection/>
    </xf>
    <xf numFmtId="49" fontId="22" fillId="0" borderId="10" xfId="85" applyNumberFormat="1" applyFont="1" applyFill="1" applyBorder="1" applyAlignment="1">
      <alignment horizontal="center" vertical="center"/>
      <protection/>
    </xf>
    <xf numFmtId="0" fontId="0" fillId="27" borderId="14" xfId="83" applyFill="1" applyBorder="1" applyAlignment="1">
      <alignment horizontal="center"/>
      <protection/>
    </xf>
    <xf numFmtId="0" fontId="0" fillId="27" borderId="0" xfId="83" applyFill="1" applyBorder="1" applyAlignment="1">
      <alignment horizontal="center"/>
      <protection/>
    </xf>
    <xf numFmtId="0" fontId="0" fillId="27" borderId="10" xfId="83" applyFill="1" applyBorder="1" applyAlignment="1">
      <alignment horizontal="center"/>
      <protection/>
    </xf>
    <xf numFmtId="0" fontId="0" fillId="27" borderId="14" xfId="83" applyFont="1" applyFill="1" applyBorder="1" applyAlignment="1">
      <alignment horizontal="left"/>
      <protection/>
    </xf>
    <xf numFmtId="0" fontId="0" fillId="27" borderId="0" xfId="83" applyFont="1" applyFill="1" applyBorder="1" applyAlignment="1">
      <alignment horizontal="left"/>
      <protection/>
    </xf>
    <xf numFmtId="0" fontId="0" fillId="27" borderId="72" xfId="83" applyFont="1" applyFill="1" applyBorder="1" applyAlignment="1">
      <alignment horizontal="left"/>
      <protection/>
    </xf>
    <xf numFmtId="49" fontId="26" fillId="20" borderId="16" xfId="83" applyNumberFormat="1" applyFont="1" applyFill="1" applyBorder="1" applyAlignment="1">
      <alignment horizontal="left"/>
      <protection/>
    </xf>
    <xf numFmtId="49" fontId="26" fillId="20" borderId="17" xfId="83" applyNumberFormat="1" applyFont="1" applyFill="1" applyBorder="1" applyAlignment="1">
      <alignment horizontal="left"/>
      <protection/>
    </xf>
    <xf numFmtId="0" fontId="26" fillId="20" borderId="14" xfId="0" applyFont="1" applyFill="1" applyBorder="1" applyAlignment="1">
      <alignment horizontal="center"/>
    </xf>
    <xf numFmtId="0" fontId="26" fillId="20" borderId="0" xfId="0" applyFont="1" applyFill="1" applyBorder="1" applyAlignment="1">
      <alignment horizontal="center"/>
    </xf>
    <xf numFmtId="0" fontId="22" fillId="0" borderId="14" xfId="85" applyFont="1" applyFill="1" applyBorder="1" applyAlignment="1">
      <alignment horizontal="center" vertical="center"/>
      <protection/>
    </xf>
    <xf numFmtId="0" fontId="26" fillId="20" borderId="23" xfId="0" applyFont="1" applyFill="1" applyBorder="1" applyAlignment="1">
      <alignment horizontal="center"/>
    </xf>
    <xf numFmtId="0" fontId="26" fillId="20" borderId="16" xfId="0" applyFont="1" applyFill="1" applyBorder="1" applyAlignment="1">
      <alignment horizontal="center"/>
    </xf>
    <xf numFmtId="0" fontId="76" fillId="0" borderId="0" xfId="0" applyFont="1" applyAlignment="1">
      <alignment horizontal="center" vertical="center"/>
    </xf>
    <xf numFmtId="0" fontId="26" fillId="27" borderId="14" xfId="0" applyFont="1" applyFill="1" applyBorder="1" applyAlignment="1">
      <alignment horizontal="left"/>
    </xf>
    <xf numFmtId="0" fontId="26" fillId="27" borderId="0" xfId="0" applyFont="1" applyFill="1" applyAlignment="1">
      <alignment horizontal="left"/>
    </xf>
    <xf numFmtId="0" fontId="26" fillId="27" borderId="10" xfId="0" applyFont="1" applyFill="1" applyBorder="1" applyAlignment="1">
      <alignment horizontal="left"/>
    </xf>
    <xf numFmtId="0" fontId="77" fillId="0" borderId="43" xfId="85" applyFont="1" applyFill="1" applyBorder="1" applyAlignment="1">
      <alignment horizontal="center" vertical="center" wrapText="1"/>
      <protection/>
    </xf>
    <xf numFmtId="0" fontId="77" fillId="0" borderId="44" xfId="85" applyFont="1" applyFill="1" applyBorder="1" applyAlignment="1">
      <alignment horizontal="center" vertical="center" wrapText="1"/>
      <protection/>
    </xf>
    <xf numFmtId="0" fontId="77" fillId="0" borderId="11" xfId="85" applyFont="1" applyFill="1" applyBorder="1" applyAlignment="1">
      <alignment horizontal="center" vertical="center" wrapText="1"/>
      <protection/>
    </xf>
    <xf numFmtId="0" fontId="22" fillId="0" borderId="14" xfId="85" applyFont="1" applyFill="1" applyBorder="1" applyAlignment="1">
      <alignment horizontal="right" vertical="center"/>
      <protection/>
    </xf>
    <xf numFmtId="0" fontId="26" fillId="0" borderId="14" xfId="0" applyFont="1" applyFill="1" applyBorder="1" applyAlignment="1">
      <alignment horizontal="left"/>
    </xf>
    <xf numFmtId="0" fontId="26" fillId="0" borderId="0" xfId="0" applyFont="1" applyFill="1" applyAlignment="1">
      <alignment horizontal="left"/>
    </xf>
    <xf numFmtId="0" fontId="26" fillId="0" borderId="10" xfId="0" applyFont="1" applyFill="1" applyBorder="1" applyAlignment="1">
      <alignment horizontal="left"/>
    </xf>
    <xf numFmtId="0" fontId="51" fillId="0" borderId="0" xfId="85" applyFont="1" applyFill="1" applyBorder="1" applyAlignment="1">
      <alignment horizontal="right" vertical="center"/>
      <protection/>
    </xf>
    <xf numFmtId="0" fontId="22" fillId="0" borderId="34" xfId="85" applyFont="1" applyBorder="1" applyAlignment="1">
      <alignment horizontal="left"/>
      <protection/>
    </xf>
    <xf numFmtId="0" fontId="22" fillId="0" borderId="15" xfId="85" applyFont="1" applyBorder="1" applyAlignment="1">
      <alignment horizontal="left"/>
      <protection/>
    </xf>
    <xf numFmtId="0" fontId="0" fillId="20" borderId="0" xfId="0" applyFill="1" applyBorder="1" applyAlignment="1">
      <alignment horizontal="left"/>
    </xf>
    <xf numFmtId="0" fontId="0" fillId="20" borderId="10" xfId="0" applyFill="1" applyBorder="1" applyAlignment="1">
      <alignment horizontal="left"/>
    </xf>
    <xf numFmtId="14" fontId="26" fillId="20" borderId="0" xfId="85" applyNumberFormat="1" applyFont="1" applyFill="1" applyBorder="1" applyAlignment="1">
      <alignment/>
      <protection/>
    </xf>
    <xf numFmtId="0" fontId="24" fillId="30" borderId="14" xfId="85" applyFont="1" applyFill="1" applyBorder="1" applyAlignment="1">
      <alignment horizontal="left"/>
      <protection/>
    </xf>
    <xf numFmtId="0" fontId="24" fillId="30" borderId="0" xfId="85" applyFont="1" applyFill="1" applyBorder="1" applyAlignment="1">
      <alignment horizontal="left"/>
      <protection/>
    </xf>
    <xf numFmtId="0" fontId="24" fillId="30" borderId="10" xfId="85" applyFont="1" applyFill="1" applyBorder="1" applyAlignment="1">
      <alignment horizontal="left"/>
      <protection/>
    </xf>
    <xf numFmtId="0" fontId="22" fillId="24" borderId="34" xfId="85" applyFont="1" applyFill="1" applyBorder="1" applyAlignment="1">
      <alignment horizontal="left" vertical="center" wrapText="1"/>
      <protection/>
    </xf>
    <xf numFmtId="0" fontId="22" fillId="24" borderId="14" xfId="85" applyFont="1" applyFill="1" applyBorder="1" applyAlignment="1">
      <alignment horizontal="left" vertical="center" wrapText="1"/>
      <protection/>
    </xf>
    <xf numFmtId="0" fontId="22" fillId="24" borderId="18" xfId="85" applyFont="1" applyFill="1" applyBorder="1" applyAlignment="1">
      <alignment horizontal="left" vertical="center" wrapText="1"/>
      <protection/>
    </xf>
    <xf numFmtId="49" fontId="22" fillId="20" borderId="34" xfId="85" applyNumberFormat="1" applyFont="1" applyFill="1" applyBorder="1" applyAlignment="1" applyProtection="1">
      <alignment horizontal="left" vertical="top"/>
      <protection locked="0"/>
    </xf>
    <xf numFmtId="49" fontId="22" fillId="20" borderId="15" xfId="85" applyNumberFormat="1" applyFont="1" applyFill="1" applyBorder="1" applyAlignment="1" applyProtection="1">
      <alignment horizontal="left" vertical="top"/>
      <protection locked="0"/>
    </xf>
    <xf numFmtId="49" fontId="22" fillId="20" borderId="19" xfId="85" applyNumberFormat="1" applyFont="1" applyFill="1" applyBorder="1" applyAlignment="1" applyProtection="1">
      <alignment horizontal="left" vertical="top"/>
      <protection locked="0"/>
    </xf>
    <xf numFmtId="49" fontId="22" fillId="20" borderId="14" xfId="85" applyNumberFormat="1" applyFont="1" applyFill="1" applyBorder="1" applyAlignment="1" applyProtection="1">
      <alignment horizontal="left" vertical="top"/>
      <protection locked="0"/>
    </xf>
    <xf numFmtId="49" fontId="22" fillId="20" borderId="0" xfId="85" applyNumberFormat="1" applyFont="1" applyFill="1" applyBorder="1" applyAlignment="1" applyProtection="1">
      <alignment horizontal="left" vertical="top"/>
      <protection locked="0"/>
    </xf>
    <xf numFmtId="49" fontId="22" fillId="20" borderId="10" xfId="85" applyNumberFormat="1" applyFont="1" applyFill="1" applyBorder="1" applyAlignment="1" applyProtection="1">
      <alignment horizontal="left" vertical="top"/>
      <protection locked="0"/>
    </xf>
    <xf numFmtId="49" fontId="22" fillId="20" borderId="18" xfId="85" applyNumberFormat="1" applyFont="1" applyFill="1" applyBorder="1" applyAlignment="1" applyProtection="1">
      <alignment horizontal="left" vertical="top"/>
      <protection locked="0"/>
    </xf>
    <xf numFmtId="49" fontId="22" fillId="20" borderId="12" xfId="85" applyNumberFormat="1" applyFont="1" applyFill="1" applyBorder="1" applyAlignment="1" applyProtection="1">
      <alignment horizontal="left" vertical="top"/>
      <protection locked="0"/>
    </xf>
    <xf numFmtId="49" fontId="22" fillId="20" borderId="13" xfId="85" applyNumberFormat="1" applyFont="1" applyFill="1" applyBorder="1" applyAlignment="1" applyProtection="1">
      <alignment horizontal="left" vertical="top"/>
      <protection locked="0"/>
    </xf>
    <xf numFmtId="49" fontId="22" fillId="20" borderId="14" xfId="85" applyNumberFormat="1" applyFont="1" applyFill="1" applyBorder="1" applyAlignment="1">
      <alignment horizontal="left" vertical="top" wrapText="1"/>
      <protection/>
    </xf>
    <xf numFmtId="49" fontId="22" fillId="20" borderId="0" xfId="85" applyNumberFormat="1" applyFont="1" applyFill="1" applyBorder="1" applyAlignment="1">
      <alignment horizontal="left" vertical="top" wrapText="1"/>
      <protection/>
    </xf>
    <xf numFmtId="49" fontId="22" fillId="20" borderId="10" xfId="85" applyNumberFormat="1" applyFont="1" applyFill="1" applyBorder="1" applyAlignment="1">
      <alignment horizontal="left" vertical="top" wrapText="1"/>
      <protection/>
    </xf>
    <xf numFmtId="49" fontId="22" fillId="20" borderId="18" xfId="85" applyNumberFormat="1" applyFont="1" applyFill="1" applyBorder="1" applyAlignment="1">
      <alignment horizontal="left" vertical="top" wrapText="1"/>
      <protection/>
    </xf>
    <xf numFmtId="49" fontId="22" fillId="20" borderId="12" xfId="85" applyNumberFormat="1" applyFont="1" applyFill="1" applyBorder="1" applyAlignment="1">
      <alignment horizontal="left" vertical="top" wrapText="1"/>
      <protection/>
    </xf>
    <xf numFmtId="49" fontId="22" fillId="20" borderId="13" xfId="85" applyNumberFormat="1" applyFont="1" applyFill="1" applyBorder="1" applyAlignment="1">
      <alignment horizontal="left" vertical="top" wrapText="1"/>
      <protection/>
    </xf>
    <xf numFmtId="0" fontId="29" fillId="0" borderId="0" xfId="0" applyFont="1" applyFill="1" applyBorder="1" applyAlignment="1">
      <alignment horizontal="left"/>
    </xf>
    <xf numFmtId="0" fontId="29" fillId="0" borderId="10" xfId="0" applyFont="1" applyFill="1" applyBorder="1" applyAlignment="1">
      <alignment horizontal="left"/>
    </xf>
    <xf numFmtId="0" fontId="22" fillId="20" borderId="18" xfId="85" applyFont="1" applyFill="1" applyBorder="1" applyAlignment="1">
      <alignment horizontal="left" vertical="top" wrapText="1"/>
      <protection/>
    </xf>
    <xf numFmtId="0" fontId="22" fillId="20" borderId="12" xfId="85" applyFont="1" applyFill="1" applyBorder="1" applyAlignment="1">
      <alignment horizontal="left" vertical="top" wrapText="1"/>
      <protection/>
    </xf>
    <xf numFmtId="0" fontId="22" fillId="20" borderId="13" xfId="85" applyFont="1" applyFill="1" applyBorder="1" applyAlignment="1">
      <alignment horizontal="left" vertical="top" wrapText="1"/>
      <protection/>
    </xf>
    <xf numFmtId="0" fontId="24" fillId="0" borderId="43" xfId="85" applyFont="1" applyFill="1" applyBorder="1" applyAlignment="1">
      <alignment horizontal="left" vertical="center"/>
      <protection/>
    </xf>
    <xf numFmtId="0" fontId="24" fillId="0" borderId="44" xfId="85" applyFont="1" applyFill="1" applyBorder="1" applyAlignment="1">
      <alignment horizontal="left" vertical="center"/>
      <protection/>
    </xf>
    <xf numFmtId="0" fontId="24" fillId="0" borderId="11" xfId="85" applyFont="1" applyFill="1" applyBorder="1" applyAlignment="1">
      <alignment horizontal="left" vertical="center"/>
      <protection/>
    </xf>
    <xf numFmtId="0" fontId="22" fillId="24" borderId="19" xfId="85" applyFont="1" applyFill="1" applyBorder="1" applyAlignment="1">
      <alignment horizontal="left" vertical="center" wrapText="1"/>
      <protection/>
    </xf>
    <xf numFmtId="0" fontId="22" fillId="24" borderId="13" xfId="85" applyFont="1" applyFill="1" applyBorder="1" applyAlignment="1">
      <alignment horizontal="left" vertical="center" wrapText="1"/>
      <protection/>
    </xf>
    <xf numFmtId="0" fontId="27" fillId="25" borderId="34" xfId="85" applyFont="1" applyFill="1" applyBorder="1" applyAlignment="1">
      <alignment horizontal="left"/>
      <protection/>
    </xf>
    <xf numFmtId="0" fontId="27" fillId="25" borderId="15" xfId="85" applyFont="1" applyFill="1" applyBorder="1" applyAlignment="1">
      <alignment horizontal="left"/>
      <protection/>
    </xf>
    <xf numFmtId="0" fontId="27" fillId="25" borderId="19" xfId="85" applyFont="1" applyFill="1" applyBorder="1" applyAlignment="1">
      <alignment horizontal="left"/>
      <protection/>
    </xf>
    <xf numFmtId="0" fontId="27" fillId="25" borderId="14" xfId="85" applyFont="1" applyFill="1" applyBorder="1" applyAlignment="1">
      <alignment horizontal="left"/>
      <protection/>
    </xf>
    <xf numFmtId="0" fontId="27" fillId="25" borderId="0" xfId="85" applyFont="1" applyFill="1" applyBorder="1" applyAlignment="1">
      <alignment horizontal="left"/>
      <protection/>
    </xf>
    <xf numFmtId="0" fontId="27" fillId="25" borderId="10" xfId="85" applyFont="1" applyFill="1" applyBorder="1" applyAlignment="1">
      <alignment horizontal="left"/>
      <protection/>
    </xf>
    <xf numFmtId="0" fontId="24" fillId="30" borderId="0" xfId="85" applyFont="1" applyFill="1" applyAlignment="1">
      <alignment horizontal="left" vertical="center"/>
      <protection/>
    </xf>
    <xf numFmtId="49" fontId="28" fillId="0" borderId="0" xfId="85" applyNumberFormat="1" applyFont="1" applyFill="1" applyBorder="1" applyAlignment="1" applyProtection="1">
      <alignment horizontal="left"/>
      <protection locked="0"/>
    </xf>
    <xf numFmtId="49" fontId="28" fillId="0" borderId="10" xfId="85" applyNumberFormat="1" applyFont="1" applyFill="1" applyBorder="1" applyAlignment="1" applyProtection="1">
      <alignment horizontal="left"/>
      <protection locked="0"/>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Entrée" xfId="63"/>
    <cellStyle name="Explanatory Text" xfId="64"/>
    <cellStyle name="Good" xfId="65"/>
    <cellStyle name="Heading 1" xfId="66"/>
    <cellStyle name="Heading 2" xfId="67"/>
    <cellStyle name="Heading 3" xfId="68"/>
    <cellStyle name="Heading 4" xfId="69"/>
    <cellStyle name="Input" xfId="70"/>
    <cellStyle name="Insatisfaisant" xfId="71"/>
    <cellStyle name="Hyperlink" xfId="72"/>
    <cellStyle name="Followed Hyperlink" xfId="73"/>
    <cellStyle name="Lien hypertexte_non-facturable_new_2011-03-14" xfId="74"/>
    <cellStyle name="Linked Cell" xfId="75"/>
    <cellStyle name="Comma" xfId="76"/>
    <cellStyle name="Comma [0]" xfId="77"/>
    <cellStyle name="Currency" xfId="78"/>
    <cellStyle name="Currency [0]" xfId="79"/>
    <cellStyle name="Monétaire 2" xfId="80"/>
    <cellStyle name="Neutral" xfId="81"/>
    <cellStyle name="Neutre" xfId="82"/>
    <cellStyle name="Normal 2" xfId="83"/>
    <cellStyle name="Normal_Listes" xfId="84"/>
    <cellStyle name="Normal_non-facturable_new_2011-03-14"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dxfs count="12">
    <dxf>
      <font>
        <color indexed="18"/>
      </font>
    </dxf>
    <dxf>
      <font>
        <color indexed="18"/>
      </font>
    </dxf>
    <dxf>
      <font>
        <color indexed="9"/>
      </font>
      <fill>
        <patternFill>
          <bgColor indexed="9"/>
        </patternFill>
      </fill>
    </dxf>
    <dxf>
      <font>
        <color indexed="9"/>
      </font>
      <fill>
        <patternFill>
          <bgColor indexed="9"/>
        </patternFill>
      </fill>
    </dxf>
    <dxf/>
    <dxf>
      <font>
        <u val="none"/>
        <color theme="0"/>
      </font>
      <fill>
        <patternFill patternType="none">
          <bgColor indexed="65"/>
        </patternFill>
      </fill>
    </dxf>
    <dxf>
      <font>
        <color theme="0"/>
      </font>
      <fill>
        <patternFill patternType="none">
          <fgColor indexed="64"/>
          <bgColor indexed="65"/>
        </patternFill>
      </fill>
    </dxf>
    <dxf>
      <font>
        <strike val="0"/>
      </font>
      <fill>
        <patternFill patternType="none">
          <bgColor indexed="65"/>
        </patternFill>
      </fill>
    </dxf>
    <dxf>
      <font>
        <color indexed="9"/>
      </font>
      <fill>
        <patternFill>
          <bgColor indexed="9"/>
        </patternFill>
      </fill>
    </dxf>
    <dxf>
      <font>
        <color indexed="8"/>
      </font>
    </dxf>
    <dxf>
      <font>
        <color auto="1"/>
      </font>
      <fill>
        <patternFill>
          <bgColor indexed="22"/>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66875" cy="657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66675</xdr:colOff>
      <xdr:row>3</xdr:row>
      <xdr:rowOff>9525</xdr:rowOff>
    </xdr:to>
    <xdr:pic>
      <xdr:nvPicPr>
        <xdr:cNvPr id="1" name="Image 1"/>
        <xdr:cNvPicPr preferRelativeResize="1">
          <a:picLocks noChangeAspect="1"/>
        </xdr:cNvPicPr>
      </xdr:nvPicPr>
      <xdr:blipFill>
        <a:blip r:embed="rId1"/>
        <a:stretch>
          <a:fillRect/>
        </a:stretch>
      </xdr:blipFill>
      <xdr:spPr>
        <a:xfrm>
          <a:off x="0" y="0"/>
          <a:ext cx="173355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47825"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2</xdr:row>
      <xdr:rowOff>219075</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2</xdr:row>
      <xdr:rowOff>219075</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2</xdr:row>
      <xdr:rowOff>219075</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66875" cy="657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0</xdr:rowOff>
    </xdr:from>
    <xdr:to>
      <xdr:col>3</xdr:col>
      <xdr:colOff>857250</xdr:colOff>
      <xdr:row>3</xdr:row>
      <xdr:rowOff>114300</xdr:rowOff>
    </xdr:to>
    <xdr:pic>
      <xdr:nvPicPr>
        <xdr:cNvPr id="1" name="Image 1"/>
        <xdr:cNvPicPr preferRelativeResize="1">
          <a:picLocks noChangeAspect="1"/>
        </xdr:cNvPicPr>
      </xdr:nvPicPr>
      <xdr:blipFill>
        <a:blip r:embed="rId1"/>
        <a:stretch>
          <a:fillRect/>
        </a:stretch>
      </xdr:blipFill>
      <xdr:spPr>
        <a:xfrm>
          <a:off x="285750" y="0"/>
          <a:ext cx="1704975" cy="676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85725</xdr:rowOff>
    </xdr:to>
    <xdr:pic>
      <xdr:nvPicPr>
        <xdr:cNvPr id="1" name="Image 1"/>
        <xdr:cNvPicPr preferRelativeResize="1">
          <a:picLocks noChangeAspect="1"/>
        </xdr:cNvPicPr>
      </xdr:nvPicPr>
      <xdr:blipFill>
        <a:blip r:embed="rId1"/>
        <a:stretch>
          <a:fillRect/>
        </a:stretch>
      </xdr:blipFill>
      <xdr:spPr>
        <a:xfrm>
          <a:off x="0" y="0"/>
          <a:ext cx="1647825"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47825" cy="6572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57150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57150</xdr:rowOff>
    </xdr:to>
    <xdr:pic>
      <xdr:nvPicPr>
        <xdr:cNvPr id="1" name="Image 1"/>
        <xdr:cNvPicPr preferRelativeResize="1">
          <a:picLocks noChangeAspect="1"/>
        </xdr:cNvPicPr>
      </xdr:nvPicPr>
      <xdr:blipFill>
        <a:blip r:embed="rId1"/>
        <a:stretch>
          <a:fillRect/>
        </a:stretch>
      </xdr:blipFill>
      <xdr:spPr>
        <a:xfrm>
          <a:off x="0" y="0"/>
          <a:ext cx="1666875" cy="6572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47625</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19050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3</xdr:row>
      <xdr:rowOff>28575</xdr:rowOff>
    </xdr:to>
    <xdr:pic>
      <xdr:nvPicPr>
        <xdr:cNvPr id="1" name="Image 1"/>
        <xdr:cNvPicPr preferRelativeResize="1">
          <a:picLocks noChangeAspect="1"/>
        </xdr:cNvPicPr>
      </xdr:nvPicPr>
      <xdr:blipFill>
        <a:blip r:embed="rId1"/>
        <a:stretch>
          <a:fillRect/>
        </a:stretch>
      </xdr:blipFill>
      <xdr:spPr>
        <a:xfrm>
          <a:off x="0" y="0"/>
          <a:ext cx="1666875" cy="6477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47625</xdr:rowOff>
    </xdr:to>
    <xdr:pic>
      <xdr:nvPicPr>
        <xdr:cNvPr id="1" name="Image 1"/>
        <xdr:cNvPicPr preferRelativeResize="1">
          <a:picLocks noChangeAspect="1"/>
        </xdr:cNvPicPr>
      </xdr:nvPicPr>
      <xdr:blipFill>
        <a:blip r:embed="rId1"/>
        <a:stretch>
          <a:fillRect/>
        </a:stretch>
      </xdr:blipFill>
      <xdr:spPr>
        <a:xfrm>
          <a:off x="0" y="0"/>
          <a:ext cx="1647825" cy="6381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85725</xdr:rowOff>
    </xdr:to>
    <xdr:pic>
      <xdr:nvPicPr>
        <xdr:cNvPr id="1" name="Image 1"/>
        <xdr:cNvPicPr preferRelativeResize="1">
          <a:picLocks noChangeAspect="1"/>
        </xdr:cNvPicPr>
      </xdr:nvPicPr>
      <xdr:blipFill>
        <a:blip r:embed="rId1"/>
        <a:stretch>
          <a:fillRect/>
        </a:stretch>
      </xdr:blipFill>
      <xdr:spPr>
        <a:xfrm>
          <a:off x="0" y="0"/>
          <a:ext cx="16478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85725</xdr:rowOff>
    </xdr:to>
    <xdr:pic>
      <xdr:nvPicPr>
        <xdr:cNvPr id="1" name="Image 1"/>
        <xdr:cNvPicPr preferRelativeResize="1">
          <a:picLocks noChangeAspect="1"/>
        </xdr:cNvPicPr>
      </xdr:nvPicPr>
      <xdr:blipFill>
        <a:blip r:embed="rId1"/>
        <a:stretch>
          <a:fillRect/>
        </a:stretch>
      </xdr:blipFill>
      <xdr:spPr>
        <a:xfrm>
          <a:off x="0" y="0"/>
          <a:ext cx="1647825" cy="6477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66875" cy="6572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104775</xdr:rowOff>
    </xdr:to>
    <xdr:pic>
      <xdr:nvPicPr>
        <xdr:cNvPr id="1" name="Image 1"/>
        <xdr:cNvPicPr preferRelativeResize="1">
          <a:picLocks noChangeAspect="1"/>
        </xdr:cNvPicPr>
      </xdr:nvPicPr>
      <xdr:blipFill>
        <a:blip r:embed="rId1"/>
        <a:stretch>
          <a:fillRect/>
        </a:stretch>
      </xdr:blipFill>
      <xdr:spPr>
        <a:xfrm>
          <a:off x="0" y="0"/>
          <a:ext cx="1666875" cy="6667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3</xdr:col>
      <xdr:colOff>314325</xdr:colOff>
      <xdr:row>3</xdr:row>
      <xdr:rowOff>76200</xdr:rowOff>
    </xdr:to>
    <xdr:pic>
      <xdr:nvPicPr>
        <xdr:cNvPr id="1" name="Image 1"/>
        <xdr:cNvPicPr preferRelativeResize="1">
          <a:picLocks noChangeAspect="1"/>
        </xdr:cNvPicPr>
      </xdr:nvPicPr>
      <xdr:blipFill>
        <a:blip r:embed="rId1"/>
        <a:stretch>
          <a:fillRect/>
        </a:stretch>
      </xdr:blipFill>
      <xdr:spPr>
        <a:xfrm>
          <a:off x="76200" y="0"/>
          <a:ext cx="1800225" cy="7143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3</xdr:col>
      <xdr:colOff>295275</xdr:colOff>
      <xdr:row>3</xdr:row>
      <xdr:rowOff>76200</xdr:rowOff>
    </xdr:to>
    <xdr:pic>
      <xdr:nvPicPr>
        <xdr:cNvPr id="1" name="Image 1"/>
        <xdr:cNvPicPr preferRelativeResize="1">
          <a:picLocks noChangeAspect="1"/>
        </xdr:cNvPicPr>
      </xdr:nvPicPr>
      <xdr:blipFill>
        <a:blip r:embed="rId1"/>
        <a:stretch>
          <a:fillRect/>
        </a:stretch>
      </xdr:blipFill>
      <xdr:spPr>
        <a:xfrm>
          <a:off x="76200" y="0"/>
          <a:ext cx="1781175" cy="7143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66875" cy="6572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47825" cy="6572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66875" cy="6572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478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85725</xdr:rowOff>
    </xdr:to>
    <xdr:pic>
      <xdr:nvPicPr>
        <xdr:cNvPr id="1" name="Image 1"/>
        <xdr:cNvPicPr preferRelativeResize="1">
          <a:picLocks noChangeAspect="1"/>
        </xdr:cNvPicPr>
      </xdr:nvPicPr>
      <xdr:blipFill>
        <a:blip r:embed="rId1"/>
        <a:stretch>
          <a:fillRect/>
        </a:stretch>
      </xdr:blipFill>
      <xdr:spPr>
        <a:xfrm>
          <a:off x="0" y="0"/>
          <a:ext cx="16573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85725</xdr:rowOff>
    </xdr:to>
    <xdr:pic>
      <xdr:nvPicPr>
        <xdr:cNvPr id="1" name="Image 1"/>
        <xdr:cNvPicPr preferRelativeResize="1">
          <a:picLocks noChangeAspect="1"/>
        </xdr:cNvPicPr>
      </xdr:nvPicPr>
      <xdr:blipFill>
        <a:blip r:embed="rId1"/>
        <a:stretch>
          <a:fillRect/>
        </a:stretch>
      </xdr:blipFill>
      <xdr:spPr>
        <a:xfrm>
          <a:off x="0" y="0"/>
          <a:ext cx="16573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3</xdr:row>
      <xdr:rowOff>57150</xdr:rowOff>
    </xdr:to>
    <xdr:pic>
      <xdr:nvPicPr>
        <xdr:cNvPr id="1" name="Image 1"/>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609600</xdr:colOff>
      <xdr:row>3</xdr:row>
      <xdr:rowOff>76200</xdr:rowOff>
    </xdr:to>
    <xdr:pic>
      <xdr:nvPicPr>
        <xdr:cNvPr id="1" name="Image 1"/>
        <xdr:cNvPicPr preferRelativeResize="1">
          <a:picLocks noChangeAspect="1"/>
        </xdr:cNvPicPr>
      </xdr:nvPicPr>
      <xdr:blipFill>
        <a:blip r:embed="rId1"/>
        <a:stretch>
          <a:fillRect/>
        </a:stretch>
      </xdr:blipFill>
      <xdr:spPr>
        <a:xfrm>
          <a:off x="0" y="0"/>
          <a:ext cx="1638300" cy="657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3</xdr:row>
      <xdr:rowOff>95250</xdr:rowOff>
    </xdr:to>
    <xdr:pic>
      <xdr:nvPicPr>
        <xdr:cNvPr id="1" name="Image 1"/>
        <xdr:cNvPicPr preferRelativeResize="1">
          <a:picLocks noChangeAspect="1"/>
        </xdr:cNvPicPr>
      </xdr:nvPicPr>
      <xdr:blipFill>
        <a:blip r:embed="rId1"/>
        <a:stretch>
          <a:fillRect/>
        </a:stretch>
      </xdr:blipFill>
      <xdr:spPr>
        <a:xfrm>
          <a:off x="0" y="0"/>
          <a:ext cx="166687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3</xdr:row>
      <xdr:rowOff>142875</xdr:rowOff>
    </xdr:to>
    <xdr:pic>
      <xdr:nvPicPr>
        <xdr:cNvPr id="1" name="Image 1"/>
        <xdr:cNvPicPr preferRelativeResize="1">
          <a:picLocks noChangeAspect="1"/>
        </xdr:cNvPicPr>
      </xdr:nvPicPr>
      <xdr:blipFill>
        <a:blip r:embed="rId1"/>
        <a:stretch>
          <a:fillRect/>
        </a:stretch>
      </xdr:blipFill>
      <xdr:spPr>
        <a:xfrm>
          <a:off x="0" y="0"/>
          <a:ext cx="16478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quebec.ca/gouvernement/faire-affaire-gouvernement/services-organisations-publiques/services-de-plateformes-technologiques/communications-informatiques-et-multimedias/reseau-integre-telecommunication-multimedia-ritm#c144407" TargetMode="Externa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6.xml" /><Relationship Id="rId3"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7.x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8.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1.xml" /><Relationship Id="rId3"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22.xml" /><Relationship Id="rId3"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25.xml" /><Relationship Id="rId3"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27.xml" /><Relationship Id="rId3"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28.x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29.xml" /><Relationship Id="rId3"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33.xml"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34.xml" /><Relationship Id="rId3"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36.xml" /><Relationship Id="rId3"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37.xml"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38.xml" /><Relationship Id="rId3"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39.xml" /><Relationship Id="rId3" Type="http://schemas.openxmlformats.org/officeDocument/2006/relationships/printerSettings" Target="../printerSettings/printerSettings29.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gtic.qc/ScriptorWeb/scripto.asp?resultat=142544" TargetMode="Externa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quebec.ca/gouvernement/faire-affaire-gouvernement/services-organisations-publiques/services-de-plateformes-technologiques/communications-informatiques-et-multimedias/reseau-integre-telecommunication-multimedia-ritm#c144407"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Feuil5"/>
  <dimension ref="A1:K38"/>
  <sheetViews>
    <sheetView showGridLines="0" zoomScalePageLayoutView="0" workbookViewId="0" topLeftCell="A1">
      <selection activeCell="B9" sqref="B9"/>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7" max="7" width="4.421875" style="0" customWidth="1"/>
    <col min="8" max="8" width="9.8515625" style="0" customWidth="1"/>
    <col min="9" max="9" width="9.28125" style="0" customWidth="1"/>
    <col min="10" max="10" width="7.421875" style="0" customWidth="1"/>
  </cols>
  <sheetData>
    <row r="1" spans="1:11" ht="12.75" customHeight="1">
      <c r="A1" s="8"/>
      <c r="B1" s="9"/>
      <c r="C1" s="10"/>
      <c r="D1" s="10"/>
      <c r="E1" s="290" t="str">
        <f>CONCATENATE(Listes!A2,CHAR(10),Listes!A4)</f>
        <v>Services non-facturables RITM
IPMPLS-01 - Changement dans les routes statiques</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Listes!A4</f>
        <v>IPMPLS-01 - Changement dans les routes statiques</v>
      </c>
      <c r="C6" s="291"/>
      <c r="D6" s="291"/>
      <c r="E6" s="291"/>
      <c r="F6" s="291"/>
      <c r="G6" s="291"/>
      <c r="H6" s="291"/>
      <c r="I6" s="291"/>
      <c r="J6" s="291"/>
      <c r="K6" s="292"/>
    </row>
    <row r="7" spans="1:11" ht="15">
      <c r="A7" s="51"/>
      <c r="B7" s="38"/>
      <c r="C7" s="38"/>
      <c r="D7" s="38"/>
      <c r="E7" s="38"/>
      <c r="F7" s="38"/>
      <c r="G7" s="38"/>
      <c r="H7" s="38"/>
      <c r="I7" s="38"/>
      <c r="J7" s="38"/>
      <c r="K7" s="39"/>
    </row>
    <row r="8" spans="1:11" ht="25.5" customHeight="1">
      <c r="A8" s="51"/>
      <c r="B8" s="67" t="s">
        <v>112</v>
      </c>
      <c r="C8" s="293" t="s">
        <v>145</v>
      </c>
      <c r="D8" s="293"/>
      <c r="E8" s="293"/>
      <c r="F8" s="294" t="s">
        <v>144</v>
      </c>
      <c r="G8" s="293"/>
      <c r="H8" s="295" t="s">
        <v>198</v>
      </c>
      <c r="I8" s="295"/>
      <c r="J8" s="293" t="s">
        <v>199</v>
      </c>
      <c r="K8" s="296"/>
    </row>
    <row r="9" spans="1:11" ht="13.5">
      <c r="A9" s="51"/>
      <c r="B9" s="72" t="s">
        <v>122</v>
      </c>
      <c r="C9" s="297"/>
      <c r="D9" s="300"/>
      <c r="E9" s="298"/>
      <c r="F9" s="297"/>
      <c r="G9" s="298"/>
      <c r="H9" s="297"/>
      <c r="I9" s="298"/>
      <c r="J9" s="297"/>
      <c r="K9" s="299"/>
    </row>
    <row r="10" spans="1:11" ht="13.5" hidden="1">
      <c r="A10" s="51"/>
      <c r="B10" s="72" t="s">
        <v>122</v>
      </c>
      <c r="C10" s="297"/>
      <c r="D10" s="300"/>
      <c r="E10" s="298"/>
      <c r="F10" s="297"/>
      <c r="G10" s="298"/>
      <c r="H10" s="297"/>
      <c r="I10" s="298"/>
      <c r="J10" s="297"/>
      <c r="K10" s="299"/>
    </row>
    <row r="11" spans="1:11" ht="13.5" hidden="1">
      <c r="A11" s="51"/>
      <c r="B11" s="72" t="s">
        <v>122</v>
      </c>
      <c r="C11" s="297"/>
      <c r="D11" s="300"/>
      <c r="E11" s="298"/>
      <c r="F11" s="297"/>
      <c r="G11" s="298"/>
      <c r="H11" s="297"/>
      <c r="I11" s="298"/>
      <c r="J11" s="297"/>
      <c r="K11" s="299"/>
    </row>
    <row r="12" spans="1:11" ht="13.5" hidden="1">
      <c r="A12" s="51"/>
      <c r="B12" s="72" t="s">
        <v>122</v>
      </c>
      <c r="C12" s="297"/>
      <c r="D12" s="300"/>
      <c r="E12" s="298"/>
      <c r="F12" s="297"/>
      <c r="G12" s="298"/>
      <c r="H12" s="297"/>
      <c r="I12" s="298"/>
      <c r="J12" s="297"/>
      <c r="K12" s="299"/>
    </row>
    <row r="13" spans="1:11" ht="13.5" hidden="1">
      <c r="A13" s="51"/>
      <c r="B13" s="72" t="s">
        <v>122</v>
      </c>
      <c r="C13" s="297"/>
      <c r="D13" s="300"/>
      <c r="E13" s="298"/>
      <c r="F13" s="297"/>
      <c r="G13" s="298"/>
      <c r="H13" s="297"/>
      <c r="I13" s="298"/>
      <c r="J13" s="297"/>
      <c r="K13" s="299"/>
    </row>
    <row r="14" spans="1:11" ht="13.5" hidden="1">
      <c r="A14" s="51"/>
      <c r="B14" s="72" t="s">
        <v>122</v>
      </c>
      <c r="C14" s="297"/>
      <c r="D14" s="300"/>
      <c r="E14" s="298"/>
      <c r="F14" s="297"/>
      <c r="G14" s="298"/>
      <c r="H14" s="297"/>
      <c r="I14" s="298"/>
      <c r="J14" s="297"/>
      <c r="K14" s="299"/>
    </row>
    <row r="15" spans="1:11" ht="13.5" hidden="1">
      <c r="A15" s="51"/>
      <c r="B15" s="72" t="s">
        <v>122</v>
      </c>
      <c r="C15" s="297"/>
      <c r="D15" s="300"/>
      <c r="E15" s="298"/>
      <c r="F15" s="297"/>
      <c r="G15" s="298"/>
      <c r="H15" s="297"/>
      <c r="I15" s="298"/>
      <c r="J15" s="297"/>
      <c r="K15" s="299"/>
    </row>
    <row r="16" spans="1:11" ht="13.5" hidden="1">
      <c r="A16" s="51"/>
      <c r="B16" s="72" t="s">
        <v>122</v>
      </c>
      <c r="C16" s="297"/>
      <c r="D16" s="300"/>
      <c r="E16" s="298"/>
      <c r="F16" s="297"/>
      <c r="G16" s="298"/>
      <c r="H16" s="297"/>
      <c r="I16" s="298"/>
      <c r="J16" s="297"/>
      <c r="K16" s="299"/>
    </row>
    <row r="17" spans="1:11" ht="13.5" hidden="1">
      <c r="A17" s="51"/>
      <c r="B17" s="72" t="s">
        <v>122</v>
      </c>
      <c r="C17" s="297"/>
      <c r="D17" s="300"/>
      <c r="E17" s="298"/>
      <c r="F17" s="297"/>
      <c r="G17" s="298"/>
      <c r="H17" s="297"/>
      <c r="I17" s="298"/>
      <c r="J17" s="297"/>
      <c r="K17" s="299"/>
    </row>
    <row r="18" spans="1:11" ht="13.5" hidden="1">
      <c r="A18" s="51"/>
      <c r="B18" s="72" t="s">
        <v>122</v>
      </c>
      <c r="C18" s="297"/>
      <c r="D18" s="300"/>
      <c r="E18" s="298"/>
      <c r="F18" s="297"/>
      <c r="G18" s="298"/>
      <c r="H18" s="297"/>
      <c r="I18" s="298"/>
      <c r="J18" s="297"/>
      <c r="K18" s="299"/>
    </row>
    <row r="19" spans="1:11" ht="13.5" hidden="1">
      <c r="A19" s="51"/>
      <c r="B19" s="72" t="s">
        <v>122</v>
      </c>
      <c r="C19" s="297"/>
      <c r="D19" s="300"/>
      <c r="E19" s="298"/>
      <c r="F19" s="297"/>
      <c r="G19" s="298"/>
      <c r="H19" s="297"/>
      <c r="I19" s="298"/>
      <c r="J19" s="297"/>
      <c r="K19" s="299"/>
    </row>
    <row r="20" spans="1:11" ht="13.5" hidden="1">
      <c r="A20" s="51"/>
      <c r="B20" s="72" t="s">
        <v>122</v>
      </c>
      <c r="C20" s="297"/>
      <c r="D20" s="300"/>
      <c r="E20" s="298"/>
      <c r="F20" s="297"/>
      <c r="G20" s="298"/>
      <c r="H20" s="297"/>
      <c r="I20" s="298"/>
      <c r="J20" s="297"/>
      <c r="K20" s="299"/>
    </row>
    <row r="21" spans="1:11" ht="14.25">
      <c r="A21" s="52"/>
      <c r="F21" s="56"/>
      <c r="G21" s="28"/>
      <c r="H21" s="107"/>
      <c r="I21" s="301"/>
      <c r="J21" s="301"/>
      <c r="K21" s="302"/>
    </row>
    <row r="22" spans="1:11" ht="14.25">
      <c r="A22" s="52"/>
      <c r="G22" s="28"/>
      <c r="H22" s="24"/>
      <c r="I22" s="29"/>
      <c r="J22" s="29"/>
      <c r="K22" s="50"/>
    </row>
    <row r="23" spans="1:11" ht="14.25">
      <c r="A23" s="52"/>
      <c r="G23" s="28"/>
      <c r="H23" s="24"/>
      <c r="I23" s="29"/>
      <c r="J23" s="29"/>
      <c r="K23" s="50"/>
    </row>
    <row r="24" spans="1:11" ht="14.25">
      <c r="A24" s="52"/>
      <c r="B24" t="s">
        <v>289</v>
      </c>
      <c r="F24" s="168" t="s">
        <v>290</v>
      </c>
      <c r="G24" s="28"/>
      <c r="H24" s="24"/>
      <c r="I24" s="29"/>
      <c r="J24" s="29"/>
      <c r="K24" s="50"/>
    </row>
    <row r="25" spans="1:11" ht="14.25">
      <c r="A25" s="52"/>
      <c r="G25" s="28"/>
      <c r="H25" s="24"/>
      <c r="I25" s="29"/>
      <c r="J25" s="29"/>
      <c r="K25" s="50"/>
    </row>
    <row r="26" spans="1:11" ht="27.75" customHeight="1">
      <c r="A26" s="52"/>
      <c r="B26" s="281" t="str">
        <f>IF(F24="Oui","Veuillez également compléter l'onglet INETFED-01 - Modification adresses IP (Action sur les adresses publiques), accessible avec le type de demande Modification Accès Internet Fédérateur, car il peut être"," ")</f>
        <v> </v>
      </c>
      <c r="C26" s="282"/>
      <c r="D26" s="282"/>
      <c r="E26" s="282"/>
      <c r="F26" s="282"/>
      <c r="G26" s="282"/>
      <c r="H26" s="282"/>
      <c r="I26" s="282"/>
      <c r="J26" s="282"/>
      <c r="K26" s="283"/>
    </row>
    <row r="27" spans="1:11" ht="12.75">
      <c r="A27" s="52"/>
      <c r="B27" s="303" t="str">
        <f>IF(F24="Oui","requis de modifier les routes statiques sur votre(vos) coupe-feu.  Contactez votre CSE pour assistance."," ")</f>
        <v> </v>
      </c>
      <c r="C27" s="304"/>
      <c r="D27" s="304"/>
      <c r="E27" s="304"/>
      <c r="F27" s="304"/>
      <c r="G27" s="304"/>
      <c r="H27" s="304"/>
      <c r="I27" s="304"/>
      <c r="J27" s="304"/>
      <c r="K27" s="305"/>
    </row>
    <row r="28" spans="1:11" ht="12.75">
      <c r="A28" s="52"/>
      <c r="B28" s="187"/>
      <c r="C28" s="188"/>
      <c r="D28" s="188"/>
      <c r="E28" s="188"/>
      <c r="F28" s="188"/>
      <c r="G28" s="188"/>
      <c r="H28" s="188"/>
      <c r="I28" s="188"/>
      <c r="J28" s="188"/>
      <c r="K28" s="189"/>
    </row>
    <row r="29" spans="1:11" ht="12.75">
      <c r="A29" s="52"/>
      <c r="B29" t="s">
        <v>113</v>
      </c>
      <c r="K29" s="52"/>
    </row>
    <row r="30" spans="1:11" ht="12.75" customHeight="1">
      <c r="A30" s="52"/>
      <c r="B30" s="284"/>
      <c r="C30" s="285"/>
      <c r="D30" s="285"/>
      <c r="E30" s="285"/>
      <c r="F30" s="285"/>
      <c r="G30" s="285"/>
      <c r="H30" s="285"/>
      <c r="I30" s="285"/>
      <c r="J30" s="285"/>
      <c r="K30" s="286"/>
    </row>
    <row r="31" spans="1:11" ht="12.75" customHeight="1">
      <c r="A31" s="52"/>
      <c r="B31" s="284"/>
      <c r="C31" s="285"/>
      <c r="D31" s="285"/>
      <c r="E31" s="285"/>
      <c r="F31" s="285"/>
      <c r="G31" s="285"/>
      <c r="H31" s="285"/>
      <c r="I31" s="285"/>
      <c r="J31" s="285"/>
      <c r="K31" s="286"/>
    </row>
    <row r="32" spans="1:11" ht="12.75" customHeight="1">
      <c r="A32" s="52"/>
      <c r="B32" s="284"/>
      <c r="C32" s="285"/>
      <c r="D32" s="285"/>
      <c r="E32" s="285"/>
      <c r="F32" s="285"/>
      <c r="G32" s="285"/>
      <c r="H32" s="285"/>
      <c r="I32" s="285"/>
      <c r="J32" s="285"/>
      <c r="K32" s="286"/>
    </row>
    <row r="33" spans="1:11" ht="12.75" customHeight="1">
      <c r="A33" s="52"/>
      <c r="B33" s="284"/>
      <c r="C33" s="285"/>
      <c r="D33" s="285"/>
      <c r="E33" s="285"/>
      <c r="F33" s="285"/>
      <c r="G33" s="285"/>
      <c r="H33" s="285"/>
      <c r="I33" s="285"/>
      <c r="J33" s="285"/>
      <c r="K33" s="286"/>
    </row>
    <row r="34" spans="1:11" ht="12.75" customHeight="1">
      <c r="A34" s="52"/>
      <c r="B34" s="284"/>
      <c r="C34" s="285"/>
      <c r="D34" s="285"/>
      <c r="E34" s="285"/>
      <c r="F34" s="285"/>
      <c r="G34" s="285"/>
      <c r="H34" s="285"/>
      <c r="I34" s="285"/>
      <c r="J34" s="285"/>
      <c r="K34" s="286"/>
    </row>
    <row r="35" spans="1:11" ht="12.75" customHeight="1">
      <c r="A35" s="52"/>
      <c r="B35" s="284"/>
      <c r="C35" s="285"/>
      <c r="D35" s="285"/>
      <c r="E35" s="285"/>
      <c r="F35" s="285"/>
      <c r="G35" s="285"/>
      <c r="H35" s="285"/>
      <c r="I35" s="285"/>
      <c r="J35" s="285"/>
      <c r="K35" s="286"/>
    </row>
    <row r="36" spans="1:11" ht="12.75" customHeight="1">
      <c r="A36" s="52"/>
      <c r="B36" s="284"/>
      <c r="C36" s="285"/>
      <c r="D36" s="285"/>
      <c r="E36" s="285"/>
      <c r="F36" s="285"/>
      <c r="G36" s="285"/>
      <c r="H36" s="285"/>
      <c r="I36" s="285"/>
      <c r="J36" s="285"/>
      <c r="K36" s="286"/>
    </row>
    <row r="37" spans="1:11" ht="12.75" customHeight="1">
      <c r="A37" s="52"/>
      <c r="B37" s="284"/>
      <c r="C37" s="285"/>
      <c r="D37" s="285"/>
      <c r="E37" s="285"/>
      <c r="F37" s="285"/>
      <c r="G37" s="285"/>
      <c r="H37" s="285"/>
      <c r="I37" s="285"/>
      <c r="J37" s="285"/>
      <c r="K37" s="286"/>
    </row>
    <row r="38" spans="1:11" ht="12.75" customHeight="1">
      <c r="A38" s="52"/>
      <c r="B38" s="287"/>
      <c r="C38" s="288"/>
      <c r="D38" s="288"/>
      <c r="E38" s="288"/>
      <c r="F38" s="288"/>
      <c r="G38" s="288"/>
      <c r="H38" s="288"/>
      <c r="I38" s="288"/>
      <c r="J38" s="288"/>
      <c r="K38" s="289"/>
    </row>
  </sheetData>
  <sheetProtection/>
  <protectedRanges>
    <protectedRange password="E7E2" sqref="H21:K28" name="Plage1"/>
  </protectedRanges>
  <mergeCells count="58">
    <mergeCell ref="B27:K27"/>
    <mergeCell ref="C11:E11"/>
    <mergeCell ref="F11:G11"/>
    <mergeCell ref="H11:I11"/>
    <mergeCell ref="J11:K11"/>
    <mergeCell ref="C10:E10"/>
    <mergeCell ref="F10:G10"/>
    <mergeCell ref="H10:I10"/>
    <mergeCell ref="J10:K10"/>
    <mergeCell ref="C13:E13"/>
    <mergeCell ref="F13:G13"/>
    <mergeCell ref="H13:I13"/>
    <mergeCell ref="J13:K13"/>
    <mergeCell ref="C12:E12"/>
    <mergeCell ref="F12:G12"/>
    <mergeCell ref="H12:I12"/>
    <mergeCell ref="J12:K12"/>
    <mergeCell ref="C15:E15"/>
    <mergeCell ref="F15:G15"/>
    <mergeCell ref="H15:I15"/>
    <mergeCell ref="J15:K15"/>
    <mergeCell ref="C14:E14"/>
    <mergeCell ref="F14:G14"/>
    <mergeCell ref="H14:I14"/>
    <mergeCell ref="J14:K14"/>
    <mergeCell ref="F17:G17"/>
    <mergeCell ref="H17:I17"/>
    <mergeCell ref="J17:K17"/>
    <mergeCell ref="C16:E16"/>
    <mergeCell ref="F16:G16"/>
    <mergeCell ref="H16:I16"/>
    <mergeCell ref="J16:K16"/>
    <mergeCell ref="I21:K21"/>
    <mergeCell ref="C9:E9"/>
    <mergeCell ref="F9:G9"/>
    <mergeCell ref="H9:I9"/>
    <mergeCell ref="J9:K9"/>
    <mergeCell ref="C20:E20"/>
    <mergeCell ref="F20:G20"/>
    <mergeCell ref="H20:I20"/>
    <mergeCell ref="C19:E19"/>
    <mergeCell ref="C17:E17"/>
    <mergeCell ref="J19:K19"/>
    <mergeCell ref="J20:K20"/>
    <mergeCell ref="C18:E18"/>
    <mergeCell ref="F18:G18"/>
    <mergeCell ref="H18:I18"/>
    <mergeCell ref="J18:K18"/>
    <mergeCell ref="B26:K26"/>
    <mergeCell ref="B30:K38"/>
    <mergeCell ref="E1:K3"/>
    <mergeCell ref="B6:K6"/>
    <mergeCell ref="C8:E8"/>
    <mergeCell ref="F8:G8"/>
    <mergeCell ref="H8:I8"/>
    <mergeCell ref="J8:K8"/>
    <mergeCell ref="F19:G19"/>
    <mergeCell ref="H19:I19"/>
  </mergeCells>
  <dataValidations count="2">
    <dataValidation type="list" allowBlank="1" showInputMessage="1" showErrorMessage="1" sqref="F24">
      <formula1>"Non,Oui"</formula1>
    </dataValidation>
    <dataValidation type="list" allowBlank="1" showInputMessage="1" showErrorMessage="1" sqref="B9:B20">
      <formula1>"Choisir,Ajouter,Enlever"</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Feuil12"/>
  <dimension ref="A1:K24"/>
  <sheetViews>
    <sheetView showGridLines="0" zoomScalePageLayoutView="0" workbookViewId="0" topLeftCell="A1">
      <selection activeCell="B6" sqref="B6:K6"/>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2.75" customHeight="1">
      <c r="A1" s="8"/>
      <c r="B1" s="9"/>
      <c r="C1" s="10"/>
      <c r="D1" s="10"/>
      <c r="E1" s="290" t="str">
        <f>CONCATENATE(Listes!A2,CHAR(10),Listes!A12)</f>
        <v>Services non-facturables RITM
IPMPLS-09-SA - Réservation de plage d'adresses IP (Santé seulement)</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Listes!A12</f>
        <v>IPMPLS-09-SA - Réservation de plage d'adresses IP (Santé seulement)</v>
      </c>
      <c r="C6" s="291"/>
      <c r="D6" s="291"/>
      <c r="E6" s="291"/>
      <c r="F6" s="291"/>
      <c r="G6" s="291"/>
      <c r="H6" s="291"/>
      <c r="I6" s="291"/>
      <c r="J6" s="291"/>
      <c r="K6" s="292"/>
    </row>
    <row r="7" spans="1:11" ht="6" customHeight="1">
      <c r="A7" s="51"/>
      <c r="B7" s="38"/>
      <c r="C7" s="38"/>
      <c r="D7" s="38"/>
      <c r="E7" s="38"/>
      <c r="F7" s="38"/>
      <c r="G7" s="38"/>
      <c r="H7" s="38"/>
      <c r="I7" s="38"/>
      <c r="J7" s="38"/>
      <c r="K7" s="39"/>
    </row>
    <row r="8" spans="1:11" ht="15">
      <c r="A8" s="51"/>
      <c r="B8" s="133" t="s">
        <v>370</v>
      </c>
      <c r="C8" s="38"/>
      <c r="D8" s="38"/>
      <c r="E8" s="38"/>
      <c r="F8" s="38"/>
      <c r="G8" s="38"/>
      <c r="H8" s="38"/>
      <c r="I8" s="38"/>
      <c r="J8" s="38"/>
      <c r="K8" s="39"/>
    </row>
    <row r="9" spans="1:11" ht="9" customHeight="1">
      <c r="A9" s="51"/>
      <c r="B9" s="38"/>
      <c r="C9" s="38"/>
      <c r="D9" s="38"/>
      <c r="E9" s="38"/>
      <c r="F9" s="38"/>
      <c r="G9" s="38"/>
      <c r="H9" s="38"/>
      <c r="I9" s="38"/>
      <c r="J9" s="38"/>
      <c r="K9" s="39"/>
    </row>
    <row r="10" spans="1:11" ht="14.25">
      <c r="A10" s="51"/>
      <c r="B10" s="28" t="s">
        <v>235</v>
      </c>
      <c r="D10" s="306" t="s">
        <v>122</v>
      </c>
      <c r="E10" s="306"/>
      <c r="F10" s="306"/>
      <c r="G10" s="306"/>
      <c r="H10" s="306"/>
      <c r="I10" s="53"/>
      <c r="J10" s="53"/>
      <c r="K10" s="54"/>
    </row>
    <row r="11" spans="1:11" ht="14.25">
      <c r="A11" s="51"/>
      <c r="B11" s="28"/>
      <c r="G11" s="28"/>
      <c r="H11" s="24"/>
      <c r="I11" s="29"/>
      <c r="J11" s="29"/>
      <c r="K11" s="50"/>
    </row>
    <row r="12" spans="1:11" ht="14.25">
      <c r="A12" s="51"/>
      <c r="B12" s="28" t="s">
        <v>2</v>
      </c>
      <c r="C12" s="24"/>
      <c r="D12" s="362" t="s">
        <v>122</v>
      </c>
      <c r="E12" s="362"/>
      <c r="F12" s="362"/>
      <c r="G12" s="362"/>
      <c r="H12" s="362"/>
      <c r="I12" s="29"/>
      <c r="J12" s="29"/>
      <c r="K12" s="50"/>
    </row>
    <row r="13" spans="1:11" ht="14.25">
      <c r="A13" s="52"/>
      <c r="G13" s="28"/>
      <c r="H13" s="24"/>
      <c r="I13" s="29"/>
      <c r="J13" s="29"/>
      <c r="K13" s="50"/>
    </row>
    <row r="14" spans="1:11" ht="13.5">
      <c r="A14" s="52"/>
      <c r="B14" s="28" t="s">
        <v>147</v>
      </c>
      <c r="K14" s="52"/>
    </row>
    <row r="15" spans="1:11" ht="12.75">
      <c r="A15" s="52"/>
      <c r="B15" s="284"/>
      <c r="C15" s="285"/>
      <c r="D15" s="285"/>
      <c r="E15" s="285"/>
      <c r="F15" s="285"/>
      <c r="G15" s="285"/>
      <c r="H15" s="285"/>
      <c r="I15" s="285"/>
      <c r="J15" s="285"/>
      <c r="K15" s="286"/>
    </row>
    <row r="16" spans="1:11" ht="12.75">
      <c r="A16" s="52"/>
      <c r="B16" s="284"/>
      <c r="C16" s="285"/>
      <c r="D16" s="285"/>
      <c r="E16" s="285"/>
      <c r="F16" s="285"/>
      <c r="G16" s="285"/>
      <c r="H16" s="285"/>
      <c r="I16" s="285"/>
      <c r="J16" s="285"/>
      <c r="K16" s="286"/>
    </row>
    <row r="17" spans="1:11" ht="12.75">
      <c r="A17" s="52"/>
      <c r="B17" s="284"/>
      <c r="C17" s="285"/>
      <c r="D17" s="285"/>
      <c r="E17" s="285"/>
      <c r="F17" s="285"/>
      <c r="G17" s="285"/>
      <c r="H17" s="285"/>
      <c r="I17" s="285"/>
      <c r="J17" s="285"/>
      <c r="K17" s="286"/>
    </row>
    <row r="18" spans="1:11" ht="12.75">
      <c r="A18" s="52"/>
      <c r="B18" s="284"/>
      <c r="C18" s="285"/>
      <c r="D18" s="285"/>
      <c r="E18" s="285"/>
      <c r="F18" s="285"/>
      <c r="G18" s="285"/>
      <c r="H18" s="285"/>
      <c r="I18" s="285"/>
      <c r="J18" s="285"/>
      <c r="K18" s="286"/>
    </row>
    <row r="19" spans="1:11" ht="12.75">
      <c r="A19" s="52"/>
      <c r="B19" s="287"/>
      <c r="C19" s="288"/>
      <c r="D19" s="288"/>
      <c r="E19" s="288"/>
      <c r="F19" s="288"/>
      <c r="G19" s="288"/>
      <c r="H19" s="288"/>
      <c r="I19" s="288"/>
      <c r="J19" s="288"/>
      <c r="K19" s="289"/>
    </row>
    <row r="20" spans="1:11" s="81" customFormat="1" ht="13.5">
      <c r="A20" s="2"/>
      <c r="B20" s="277" t="s">
        <v>380</v>
      </c>
      <c r="C20" s="275"/>
      <c r="D20" s="275"/>
      <c r="E20" s="275"/>
      <c r="F20" s="275"/>
      <c r="G20" s="275"/>
      <c r="H20" s="275"/>
      <c r="I20" s="275"/>
      <c r="J20" s="275"/>
      <c r="K20" s="276"/>
    </row>
    <row r="21" spans="2:11" ht="12.75">
      <c r="B21" s="359" t="s">
        <v>381</v>
      </c>
      <c r="C21" s="360"/>
      <c r="D21" s="360"/>
      <c r="E21" s="360"/>
      <c r="F21" s="360"/>
      <c r="G21" s="360"/>
      <c r="H21" s="360"/>
      <c r="I21" s="360"/>
      <c r="J21" s="360"/>
      <c r="K21" s="361"/>
    </row>
    <row r="22" spans="2:11" ht="12.75">
      <c r="B22" s="359"/>
      <c r="C22" s="360"/>
      <c r="D22" s="360"/>
      <c r="E22" s="360"/>
      <c r="F22" s="360"/>
      <c r="G22" s="360"/>
      <c r="H22" s="360"/>
      <c r="I22" s="360"/>
      <c r="J22" s="360"/>
      <c r="K22" s="361"/>
    </row>
    <row r="23" spans="2:11" ht="13.5" thickBot="1">
      <c r="B23" s="359"/>
      <c r="C23" s="360"/>
      <c r="D23" s="360"/>
      <c r="E23" s="360"/>
      <c r="F23" s="360"/>
      <c r="G23" s="360"/>
      <c r="H23" s="360"/>
      <c r="I23" s="360"/>
      <c r="J23" s="360"/>
      <c r="K23" s="361"/>
    </row>
    <row r="24" spans="2:11" ht="15" thickBot="1">
      <c r="B24" s="356" t="s">
        <v>379</v>
      </c>
      <c r="C24" s="357"/>
      <c r="D24" s="357"/>
      <c r="E24" s="357"/>
      <c r="F24" s="357"/>
      <c r="G24" s="357"/>
      <c r="H24" s="357"/>
      <c r="I24" s="357"/>
      <c r="J24" s="357"/>
      <c r="K24" s="358"/>
    </row>
  </sheetData>
  <sheetProtection/>
  <protectedRanges>
    <protectedRange password="E7E2" sqref="H10:K13 D10:G10 C12:F12" name="Plage1"/>
  </protectedRanges>
  <mergeCells count="7">
    <mergeCell ref="B24:K24"/>
    <mergeCell ref="B15:K19"/>
    <mergeCell ref="D12:H12"/>
    <mergeCell ref="E1:K3"/>
    <mergeCell ref="B6:K6"/>
    <mergeCell ref="D10:H10"/>
    <mergeCell ref="B21:K23"/>
  </mergeCells>
  <dataValidations count="2">
    <dataValidation type="list" allowBlank="1" showInputMessage="1" showErrorMessage="1" sqref="D12:H12">
      <formula1>Liste_nombre_adresses</formula1>
    </dataValidation>
    <dataValidation type="list" allowBlank="1" showInputMessage="1" showErrorMessage="1" sqref="D10">
      <formula1>Type_adresse</formula1>
    </dataValidation>
  </dataValidations>
  <hyperlinks>
    <hyperlink ref="B24:K24" r:id="rId1" display="Réseau intégré de télécommunication multimédia (RITM) | Gouvernement du Québec (quebec.ca)"/>
  </hyperlinks>
  <printOptions/>
  <pageMargins left="0.787401575" right="0.787401575" top="0.984251969" bottom="0.984251969" header="0.4921259845" footer="0.4921259845"/>
  <pageSetup horizontalDpi="600" verticalDpi="600" orientation="portrait" r:id="rId3"/>
  <drawing r:id="rId2"/>
</worksheet>
</file>

<file path=xl/worksheets/sheet11.xml><?xml version="1.0" encoding="utf-8"?>
<worksheet xmlns="http://schemas.openxmlformats.org/spreadsheetml/2006/main" xmlns:r="http://schemas.openxmlformats.org/officeDocument/2006/relationships">
  <sheetPr codeName="Feuil3"/>
  <dimension ref="A1:K13"/>
  <sheetViews>
    <sheetView showGridLines="0" zoomScalePageLayoutView="0" workbookViewId="0" topLeftCell="A1">
      <selection activeCell="B9" sqref="B9:K13"/>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8.75" customHeight="1">
      <c r="A1" s="8"/>
      <c r="B1" s="9"/>
      <c r="C1" s="10"/>
      <c r="D1" s="10"/>
      <c r="E1" s="290" t="str">
        <f>CONCATENATE(Listes!A2,CHAR(10),Listes!A13)</f>
        <v>Services non-facturables RITM
IPMPLS-10 - Fournir des informations sur les paramètres présents dans l'unité d'interface client (routeur)</v>
      </c>
      <c r="F1" s="290"/>
      <c r="G1" s="290"/>
      <c r="H1" s="290"/>
      <c r="I1" s="290"/>
      <c r="J1" s="290"/>
      <c r="K1" s="290"/>
    </row>
    <row r="2" spans="1:11" ht="15.75">
      <c r="A2" s="8"/>
      <c r="B2" s="12"/>
      <c r="C2" s="13"/>
      <c r="D2" s="13"/>
      <c r="E2" s="290"/>
      <c r="F2" s="290"/>
      <c r="G2" s="290"/>
      <c r="H2" s="290"/>
      <c r="I2" s="290"/>
      <c r="J2" s="290"/>
      <c r="K2" s="290"/>
    </row>
    <row r="3" spans="1:11" ht="19.5" customHeight="1">
      <c r="A3" s="8"/>
      <c r="B3" s="12"/>
      <c r="C3" s="13"/>
      <c r="D3" s="13"/>
      <c r="E3" s="290"/>
      <c r="F3" s="290"/>
      <c r="G3" s="290"/>
      <c r="H3" s="290"/>
      <c r="I3" s="290"/>
      <c r="J3" s="290"/>
      <c r="K3" s="290"/>
    </row>
    <row r="4" ht="12.75">
      <c r="A4" s="2"/>
    </row>
    <row r="5" ht="12.75">
      <c r="A5" s="2"/>
    </row>
    <row r="6" spans="1:11" ht="33" customHeight="1">
      <c r="A6" s="51"/>
      <c r="B6" s="313" t="str">
        <f>Listes!A13</f>
        <v>IPMPLS-10 - Fournir des informations sur les paramètres présents dans l'unité d'interface client (routeur)</v>
      </c>
      <c r="C6" s="314"/>
      <c r="D6" s="314"/>
      <c r="E6" s="314"/>
      <c r="F6" s="314"/>
      <c r="G6" s="314"/>
      <c r="H6" s="314"/>
      <c r="I6" s="314"/>
      <c r="J6" s="314"/>
      <c r="K6" s="315"/>
    </row>
    <row r="7" spans="1:11" ht="15">
      <c r="A7" s="51"/>
      <c r="B7" s="38"/>
      <c r="C7" s="38"/>
      <c r="D7" s="38"/>
      <c r="E7" s="38"/>
      <c r="F7" s="38"/>
      <c r="G7" s="38"/>
      <c r="H7" s="38"/>
      <c r="I7" s="38"/>
      <c r="J7" s="38"/>
      <c r="K7" s="39"/>
    </row>
    <row r="8" spans="1:11" ht="13.5">
      <c r="A8" s="52"/>
      <c r="B8" s="79" t="s">
        <v>105</v>
      </c>
      <c r="K8" s="52"/>
    </row>
    <row r="9" spans="1:11" ht="12.75">
      <c r="A9" s="52"/>
      <c r="B9" s="284"/>
      <c r="C9" s="285"/>
      <c r="D9" s="285"/>
      <c r="E9" s="285"/>
      <c r="F9" s="285"/>
      <c r="G9" s="285"/>
      <c r="H9" s="285"/>
      <c r="I9" s="285"/>
      <c r="J9" s="285"/>
      <c r="K9" s="286"/>
    </row>
    <row r="10" spans="1:11" ht="12.75">
      <c r="A10" s="52"/>
      <c r="B10" s="284"/>
      <c r="C10" s="285"/>
      <c r="D10" s="285"/>
      <c r="E10" s="285"/>
      <c r="F10" s="285"/>
      <c r="G10" s="285"/>
      <c r="H10" s="285"/>
      <c r="I10" s="285"/>
      <c r="J10" s="285"/>
      <c r="K10" s="286"/>
    </row>
    <row r="11" spans="1:11" ht="12.75">
      <c r="A11" s="52"/>
      <c r="B11" s="284"/>
      <c r="C11" s="285"/>
      <c r="D11" s="285"/>
      <c r="E11" s="285"/>
      <c r="F11" s="285"/>
      <c r="G11" s="285"/>
      <c r="H11" s="285"/>
      <c r="I11" s="285"/>
      <c r="J11" s="285"/>
      <c r="K11" s="286"/>
    </row>
    <row r="12" spans="1:11" ht="12.75">
      <c r="A12" s="52"/>
      <c r="B12" s="284"/>
      <c r="C12" s="285"/>
      <c r="D12" s="285"/>
      <c r="E12" s="285"/>
      <c r="F12" s="285"/>
      <c r="G12" s="285"/>
      <c r="H12" s="285"/>
      <c r="I12" s="285"/>
      <c r="J12" s="285"/>
      <c r="K12" s="286"/>
    </row>
    <row r="13" spans="1:11" ht="12.75">
      <c r="A13" s="52"/>
      <c r="B13" s="287"/>
      <c r="C13" s="288"/>
      <c r="D13" s="288"/>
      <c r="E13" s="288"/>
      <c r="F13" s="288"/>
      <c r="G13" s="288"/>
      <c r="H13" s="288"/>
      <c r="I13" s="288"/>
      <c r="J13" s="288"/>
      <c r="K13" s="289"/>
    </row>
  </sheetData>
  <sheetProtection/>
  <mergeCells count="3">
    <mergeCell ref="B9:K13"/>
    <mergeCell ref="E1:K3"/>
    <mergeCell ref="B6:K6"/>
  </mergeCells>
  <printOptions/>
  <pageMargins left="0.787401575" right="0.787401575" top="0.984251969" bottom="0.984251969"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sheetPr codeName="Feuil22"/>
  <dimension ref="A1:K15"/>
  <sheetViews>
    <sheetView showGridLines="0" zoomScalePageLayoutView="0" workbookViewId="0" topLeftCell="A1">
      <selection activeCell="C8" sqref="C8:F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2.75" customHeight="1">
      <c r="A1" s="8"/>
      <c r="B1" s="9"/>
      <c r="C1" s="10"/>
      <c r="D1" s="10"/>
      <c r="E1" s="290" t="str">
        <f>CONCATENATE(Listes!A2,CHAR(10),Listes!A14)</f>
        <v>Services non-facturables RITM
IPMPLS-11 - Autre type de changement de configuration logique</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313" t="str">
        <f>Listes!A14</f>
        <v>IPMPLS-11 - Autre type de changement de configuration logique</v>
      </c>
      <c r="C6" s="314"/>
      <c r="D6" s="314"/>
      <c r="E6" s="314"/>
      <c r="F6" s="314"/>
      <c r="G6" s="314"/>
      <c r="H6" s="314"/>
      <c r="I6" s="314"/>
      <c r="J6" s="314"/>
      <c r="K6" s="315"/>
    </row>
    <row r="7" spans="1:11" ht="15">
      <c r="A7" s="51"/>
      <c r="B7" s="38"/>
      <c r="C7" s="38"/>
      <c r="D7" s="38"/>
      <c r="E7" s="38"/>
      <c r="F7" s="38"/>
      <c r="G7" s="38"/>
      <c r="H7" s="38"/>
      <c r="I7" s="38"/>
      <c r="J7" s="38"/>
      <c r="K7" s="39"/>
    </row>
    <row r="8" spans="1:11" ht="15">
      <c r="A8" s="51"/>
      <c r="B8" s="78" t="s">
        <v>149</v>
      </c>
      <c r="C8" s="363"/>
      <c r="D8" s="363"/>
      <c r="E8" s="363"/>
      <c r="F8" s="363"/>
      <c r="G8" s="80" t="s">
        <v>150</v>
      </c>
      <c r="H8" s="363"/>
      <c r="I8" s="363"/>
      <c r="J8" s="363"/>
      <c r="K8" s="364"/>
    </row>
    <row r="9" spans="1:11" ht="15">
      <c r="A9" s="51"/>
      <c r="B9" s="78"/>
      <c r="C9" s="38"/>
      <c r="D9" s="38"/>
      <c r="E9" s="38"/>
      <c r="F9" s="38"/>
      <c r="G9" s="38"/>
      <c r="H9" s="38"/>
      <c r="I9" s="38"/>
      <c r="J9" s="38"/>
      <c r="K9" s="39"/>
    </row>
    <row r="10" spans="1:11" ht="13.5">
      <c r="A10" s="52"/>
      <c r="B10" s="79" t="s">
        <v>105</v>
      </c>
      <c r="K10" s="52"/>
    </row>
    <row r="11" spans="1:11" ht="12.75">
      <c r="A11" s="52"/>
      <c r="B11" s="284"/>
      <c r="C11" s="285"/>
      <c r="D11" s="285"/>
      <c r="E11" s="285"/>
      <c r="F11" s="285"/>
      <c r="G11" s="285"/>
      <c r="H11" s="285"/>
      <c r="I11" s="285"/>
      <c r="J11" s="285"/>
      <c r="K11" s="286"/>
    </row>
    <row r="12" spans="1:11" ht="12.75">
      <c r="A12" s="52"/>
      <c r="B12" s="284"/>
      <c r="C12" s="285"/>
      <c r="D12" s="285"/>
      <c r="E12" s="285"/>
      <c r="F12" s="285"/>
      <c r="G12" s="285"/>
      <c r="H12" s="285"/>
      <c r="I12" s="285"/>
      <c r="J12" s="285"/>
      <c r="K12" s="286"/>
    </row>
    <row r="13" spans="1:11" ht="12.75">
      <c r="A13" s="52"/>
      <c r="B13" s="284"/>
      <c r="C13" s="285"/>
      <c r="D13" s="285"/>
      <c r="E13" s="285"/>
      <c r="F13" s="285"/>
      <c r="G13" s="285"/>
      <c r="H13" s="285"/>
      <c r="I13" s="285"/>
      <c r="J13" s="285"/>
      <c r="K13" s="286"/>
    </row>
    <row r="14" spans="1:11" ht="12.75">
      <c r="A14" s="52"/>
      <c r="B14" s="284"/>
      <c r="C14" s="285"/>
      <c r="D14" s="285"/>
      <c r="E14" s="285"/>
      <c r="F14" s="285"/>
      <c r="G14" s="285"/>
      <c r="H14" s="285"/>
      <c r="I14" s="285"/>
      <c r="J14" s="285"/>
      <c r="K14" s="286"/>
    </row>
    <row r="15" spans="1:11" ht="12.75">
      <c r="A15" s="52"/>
      <c r="B15" s="287"/>
      <c r="C15" s="288"/>
      <c r="D15" s="288"/>
      <c r="E15" s="288"/>
      <c r="F15" s="288"/>
      <c r="G15" s="288"/>
      <c r="H15" s="288"/>
      <c r="I15" s="288"/>
      <c r="J15" s="288"/>
      <c r="K15" s="289"/>
    </row>
  </sheetData>
  <sheetProtection/>
  <mergeCells count="5">
    <mergeCell ref="E1:K3"/>
    <mergeCell ref="B6:K6"/>
    <mergeCell ref="B11:K15"/>
    <mergeCell ref="H8:K8"/>
    <mergeCell ref="C8:F8"/>
  </mergeCells>
  <printOptions/>
  <pageMargins left="0.787401575" right="0.787401575" top="0.984251969" bottom="0.984251969"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Feuil29"/>
  <dimension ref="A1:V28"/>
  <sheetViews>
    <sheetView zoomScalePageLayoutView="0" workbookViewId="0" topLeftCell="A1">
      <selection activeCell="C8" sqref="C8:G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8" max="8" width="3.28125" style="0" customWidth="1"/>
    <col min="9" max="9" width="9.28125" style="0" customWidth="1"/>
    <col min="10" max="10" width="7.421875" style="0" customWidth="1"/>
  </cols>
  <sheetData>
    <row r="1" spans="1:11" ht="18.75" customHeight="1">
      <c r="A1" s="8"/>
      <c r="B1" s="9"/>
      <c r="C1" s="10"/>
      <c r="D1" s="10"/>
      <c r="E1" s="290" t="str">
        <f>CONCATENATE(Listes!A2,CHAR(10),Listes!H4)</f>
        <v>Services non-facturables RITM
BRIX-01 - Ajout d'une sonde BRIX mobile</v>
      </c>
      <c r="F1" s="290"/>
      <c r="G1" s="290"/>
      <c r="H1" s="290"/>
      <c r="I1" s="290"/>
      <c r="J1" s="290"/>
      <c r="K1" s="290"/>
    </row>
    <row r="2" spans="1:11" ht="15.75">
      <c r="A2" s="8"/>
      <c r="B2" s="12"/>
      <c r="C2" s="13"/>
      <c r="D2" s="13"/>
      <c r="E2" s="290"/>
      <c r="F2" s="290"/>
      <c r="G2" s="290"/>
      <c r="H2" s="290"/>
      <c r="I2" s="290"/>
      <c r="J2" s="290"/>
      <c r="K2" s="290"/>
    </row>
    <row r="3" spans="1:11" ht="19.5" customHeight="1">
      <c r="A3" s="8"/>
      <c r="B3" s="12"/>
      <c r="C3" s="13"/>
      <c r="D3" s="13"/>
      <c r="E3" s="290"/>
      <c r="F3" s="290"/>
      <c r="G3" s="290"/>
      <c r="H3" s="290"/>
      <c r="I3" s="290"/>
      <c r="J3" s="290"/>
      <c r="K3" s="290"/>
    </row>
    <row r="4" ht="12.75">
      <c r="A4" s="2"/>
    </row>
    <row r="5" ht="12.75">
      <c r="A5" s="2"/>
    </row>
    <row r="6" spans="1:11" ht="33" customHeight="1">
      <c r="A6" s="51"/>
      <c r="B6" s="374" t="str">
        <f>Listes!H4</f>
        <v>BRIX-01 - Ajout d'une sonde BRIX mobile</v>
      </c>
      <c r="C6" s="375"/>
      <c r="D6" s="375"/>
      <c r="E6" s="375"/>
      <c r="F6" s="375"/>
      <c r="G6" s="375"/>
      <c r="H6" s="375"/>
      <c r="I6" s="375"/>
      <c r="J6" s="375"/>
      <c r="K6" s="376"/>
    </row>
    <row r="7" spans="1:22" ht="13.5">
      <c r="A7" s="17"/>
      <c r="B7" s="377" t="s">
        <v>300</v>
      </c>
      <c r="C7" s="380" t="s">
        <v>95</v>
      </c>
      <c r="D7" s="381"/>
      <c r="E7" s="381"/>
      <c r="F7" s="381"/>
      <c r="G7" s="381"/>
      <c r="H7" s="22"/>
      <c r="I7" s="381" t="s">
        <v>96</v>
      </c>
      <c r="J7" s="381"/>
      <c r="K7" s="382"/>
      <c r="L7" s="134"/>
      <c r="M7" s="134"/>
      <c r="N7" s="134"/>
      <c r="O7" s="134"/>
      <c r="P7" s="134"/>
      <c r="Q7" s="134"/>
      <c r="R7" s="134"/>
      <c r="S7" s="134"/>
      <c r="T7" s="84"/>
      <c r="U7" s="84"/>
      <c r="V7" s="84"/>
    </row>
    <row r="8" spans="1:22" ht="13.5">
      <c r="A8" s="17"/>
      <c r="B8" s="378"/>
      <c r="C8" s="368"/>
      <c r="D8" s="369"/>
      <c r="E8" s="369"/>
      <c r="F8" s="369"/>
      <c r="G8" s="369"/>
      <c r="H8" s="25"/>
      <c r="I8" s="369"/>
      <c r="J8" s="369"/>
      <c r="K8" s="386"/>
      <c r="L8" s="134"/>
      <c r="M8" s="134"/>
      <c r="N8" s="134"/>
      <c r="O8" s="134"/>
      <c r="P8" s="134"/>
      <c r="Q8" s="134"/>
      <c r="R8" s="134"/>
      <c r="S8" s="134"/>
      <c r="T8" s="84"/>
      <c r="U8" s="84"/>
      <c r="V8" s="84"/>
    </row>
    <row r="9" spans="1:22" ht="13.5">
      <c r="A9" s="17"/>
      <c r="B9" s="378"/>
      <c r="C9" s="380" t="s">
        <v>304</v>
      </c>
      <c r="D9" s="381"/>
      <c r="E9" s="381"/>
      <c r="F9" s="381"/>
      <c r="G9" s="381"/>
      <c r="H9" s="22"/>
      <c r="I9" s="381" t="s">
        <v>232</v>
      </c>
      <c r="J9" s="381"/>
      <c r="K9" s="382"/>
      <c r="L9" s="134"/>
      <c r="M9" s="134"/>
      <c r="N9" s="134"/>
      <c r="O9" s="134"/>
      <c r="P9" s="134"/>
      <c r="Q9" s="134"/>
      <c r="R9" s="134"/>
      <c r="S9" s="134"/>
      <c r="T9" s="84"/>
      <c r="U9" s="84"/>
      <c r="V9" s="84"/>
    </row>
    <row r="10" spans="1:22" ht="13.5">
      <c r="A10" s="17"/>
      <c r="B10" s="379"/>
      <c r="C10" s="368"/>
      <c r="D10" s="369"/>
      <c r="E10" s="369"/>
      <c r="F10" s="369"/>
      <c r="G10" s="369"/>
      <c r="H10" s="27"/>
      <c r="I10" s="370"/>
      <c r="J10" s="371"/>
      <c r="K10" s="372"/>
      <c r="L10" s="134"/>
      <c r="M10" s="134"/>
      <c r="N10" s="134"/>
      <c r="O10" s="134"/>
      <c r="P10" s="134"/>
      <c r="Q10" s="134"/>
      <c r="R10" s="134"/>
      <c r="S10" s="134"/>
      <c r="T10" s="84"/>
      <c r="U10" s="84"/>
      <c r="V10" s="84"/>
    </row>
    <row r="11" spans="1:11" ht="15">
      <c r="A11" s="51"/>
      <c r="B11" s="38"/>
      <c r="C11" s="38"/>
      <c r="D11" s="38"/>
      <c r="E11" s="38"/>
      <c r="F11" s="38"/>
      <c r="G11" s="38"/>
      <c r="H11" s="38"/>
      <c r="I11" s="38"/>
      <c r="J11" s="38"/>
      <c r="K11" s="39"/>
    </row>
    <row r="12" spans="1:22" ht="15">
      <c r="A12" s="14"/>
      <c r="B12" s="291" t="s">
        <v>99</v>
      </c>
      <c r="C12" s="291"/>
      <c r="D12" s="291"/>
      <c r="E12" s="291"/>
      <c r="F12" s="291"/>
      <c r="G12" s="291"/>
      <c r="H12" s="291"/>
      <c r="I12" s="291"/>
      <c r="J12" s="291"/>
      <c r="K12" s="292"/>
      <c r="L12" s="134"/>
      <c r="M12" s="134"/>
      <c r="N12" s="134"/>
      <c r="O12" s="134"/>
      <c r="P12" s="134"/>
      <c r="Q12" s="134"/>
      <c r="R12" s="134"/>
      <c r="S12" s="134"/>
      <c r="T12" s="84"/>
      <c r="U12" s="84"/>
      <c r="V12" s="84"/>
    </row>
    <row r="13" spans="1:22" ht="27.75" customHeight="1">
      <c r="A13" s="14"/>
      <c r="B13" s="387" t="s">
        <v>299</v>
      </c>
      <c r="C13" s="388"/>
      <c r="D13" s="388"/>
      <c r="E13" s="388"/>
      <c r="F13" s="388"/>
      <c r="G13" s="388"/>
      <c r="H13" s="388"/>
      <c r="I13" s="388"/>
      <c r="J13" s="388"/>
      <c r="K13" s="389"/>
      <c r="L13" s="134"/>
      <c r="M13" s="134" t="b">
        <v>0</v>
      </c>
      <c r="N13" s="134"/>
      <c r="O13" s="134"/>
      <c r="P13" s="134"/>
      <c r="Q13" s="134"/>
      <c r="R13" s="134"/>
      <c r="S13" s="134"/>
      <c r="T13" s="84"/>
      <c r="U13" s="84"/>
      <c r="V13" s="84"/>
    </row>
    <row r="14" spans="1:22" ht="13.5">
      <c r="A14" s="14"/>
      <c r="B14" s="31" t="s">
        <v>100</v>
      </c>
      <c r="C14" s="390"/>
      <c r="D14" s="390"/>
      <c r="E14" s="390"/>
      <c r="F14" s="390"/>
      <c r="G14" s="390"/>
      <c r="H14" s="390"/>
      <c r="I14" s="390"/>
      <c r="J14" s="390"/>
      <c r="K14" s="391"/>
      <c r="L14" s="134"/>
      <c r="M14" s="134"/>
      <c r="N14" s="134"/>
      <c r="O14" s="134"/>
      <c r="P14" s="134"/>
      <c r="Q14" s="134"/>
      <c r="R14" s="134"/>
      <c r="S14" s="134"/>
      <c r="T14" s="84"/>
      <c r="U14" s="84"/>
      <c r="V14" s="84"/>
    </row>
    <row r="15" spans="1:22" ht="13.5">
      <c r="A15" s="14"/>
      <c r="B15" s="31" t="s">
        <v>101</v>
      </c>
      <c r="C15" s="373"/>
      <c r="D15" s="373"/>
      <c r="E15" s="373"/>
      <c r="F15" s="373"/>
      <c r="G15" s="194"/>
      <c r="H15" s="194"/>
      <c r="I15" s="194"/>
      <c r="J15" s="194"/>
      <c r="K15" s="195"/>
      <c r="L15" s="134"/>
      <c r="M15" s="134"/>
      <c r="N15" s="134"/>
      <c r="O15" s="134"/>
      <c r="P15" s="134"/>
      <c r="Q15" s="134"/>
      <c r="R15" s="134"/>
      <c r="S15" s="134"/>
      <c r="T15" s="84"/>
      <c r="U15" s="84"/>
      <c r="V15" s="84"/>
    </row>
    <row r="16" spans="1:22" ht="13.5">
      <c r="A16" s="14"/>
      <c r="B16" s="31" t="s">
        <v>102</v>
      </c>
      <c r="C16" s="373"/>
      <c r="D16" s="373"/>
      <c r="E16" s="23"/>
      <c r="F16" s="23"/>
      <c r="G16" s="312"/>
      <c r="H16" s="312"/>
      <c r="I16" s="191"/>
      <c r="J16" s="192"/>
      <c r="K16" s="193"/>
      <c r="L16" s="134"/>
      <c r="M16" s="134"/>
      <c r="N16" s="134"/>
      <c r="O16" s="134"/>
      <c r="P16" s="134"/>
      <c r="Q16" s="134"/>
      <c r="R16" s="134"/>
      <c r="S16" s="134"/>
      <c r="T16" s="84"/>
      <c r="U16" s="84"/>
      <c r="V16" s="84"/>
    </row>
    <row r="17" spans="1:22" ht="13.5">
      <c r="A17" s="14"/>
      <c r="B17" s="31" t="s">
        <v>103</v>
      </c>
      <c r="C17" s="383"/>
      <c r="D17" s="383"/>
      <c r="E17" s="383"/>
      <c r="F17" s="383"/>
      <c r="G17" s="312"/>
      <c r="H17" s="312"/>
      <c r="I17" s="384"/>
      <c r="J17" s="384"/>
      <c r="K17" s="385"/>
      <c r="L17" s="134"/>
      <c r="M17" s="134"/>
      <c r="N17" s="134"/>
      <c r="O17" s="134"/>
      <c r="P17" s="134"/>
      <c r="Q17" s="134"/>
      <c r="R17" s="134"/>
      <c r="S17" s="134"/>
      <c r="T17" s="84"/>
      <c r="U17" s="84"/>
      <c r="V17" s="84"/>
    </row>
    <row r="18" spans="1:22" ht="13.5">
      <c r="A18" s="14"/>
      <c r="B18" s="36" t="s">
        <v>104</v>
      </c>
      <c r="C18" s="392"/>
      <c r="D18" s="392"/>
      <c r="E18" s="392"/>
      <c r="F18" s="392"/>
      <c r="G18" s="392"/>
      <c r="H18" s="392"/>
      <c r="I18" s="392"/>
      <c r="J18" s="392"/>
      <c r="K18" s="393"/>
      <c r="L18" s="134"/>
      <c r="M18" s="134"/>
      <c r="N18" s="134"/>
      <c r="O18" s="134"/>
      <c r="P18" s="134"/>
      <c r="Q18" s="134"/>
      <c r="R18" s="134"/>
      <c r="S18" s="134"/>
      <c r="T18" s="84"/>
      <c r="U18" s="84"/>
      <c r="V18" s="84"/>
    </row>
    <row r="19" spans="1:11" ht="13.5">
      <c r="A19" s="51"/>
      <c r="B19" s="93"/>
      <c r="C19" s="93"/>
      <c r="D19" s="93"/>
      <c r="E19" s="93"/>
      <c r="F19" s="93"/>
      <c r="G19" s="93"/>
      <c r="H19" s="93"/>
      <c r="I19" s="93"/>
      <c r="J19" s="93"/>
      <c r="K19" s="196"/>
    </row>
    <row r="20" spans="1:11" ht="13.5">
      <c r="A20" s="51"/>
      <c r="B20" s="78" t="s">
        <v>305</v>
      </c>
      <c r="C20" s="93"/>
      <c r="D20" s="93"/>
      <c r="E20" s="93"/>
      <c r="F20" s="93"/>
      <c r="G20" s="93"/>
      <c r="H20" s="93"/>
      <c r="I20" s="93"/>
      <c r="J20" s="93"/>
      <c r="K20" s="196"/>
    </row>
    <row r="21" spans="1:11" ht="13.5">
      <c r="A21" s="51"/>
      <c r="B21" s="365"/>
      <c r="C21" s="366"/>
      <c r="D21" s="366"/>
      <c r="E21" s="366"/>
      <c r="F21" s="366"/>
      <c r="G21" s="366"/>
      <c r="H21" s="366"/>
      <c r="I21" s="366"/>
      <c r="J21" s="366"/>
      <c r="K21" s="367"/>
    </row>
    <row r="22" spans="1:11" ht="13.5">
      <c r="A22" s="51"/>
      <c r="B22" s="93"/>
      <c r="C22" s="93"/>
      <c r="D22" s="93"/>
      <c r="E22" s="93"/>
      <c r="F22" s="93"/>
      <c r="G22" s="93"/>
      <c r="H22" s="93"/>
      <c r="I22" s="93"/>
      <c r="J22" s="93"/>
      <c r="K22" s="196"/>
    </row>
    <row r="23" spans="1:11" ht="13.5">
      <c r="A23" s="52"/>
      <c r="B23" s="79" t="s">
        <v>250</v>
      </c>
      <c r="K23" s="52"/>
    </row>
    <row r="24" spans="1:11" ht="12.75">
      <c r="A24" s="52"/>
      <c r="B24" s="284"/>
      <c r="C24" s="285"/>
      <c r="D24" s="285"/>
      <c r="E24" s="285"/>
      <c r="F24" s="285"/>
      <c r="G24" s="285"/>
      <c r="H24" s="285"/>
      <c r="I24" s="285"/>
      <c r="J24" s="285"/>
      <c r="K24" s="286"/>
    </row>
    <row r="25" spans="1:11" ht="12.75">
      <c r="A25" s="52"/>
      <c r="B25" s="284"/>
      <c r="C25" s="285"/>
      <c r="D25" s="285"/>
      <c r="E25" s="285"/>
      <c r="F25" s="285"/>
      <c r="G25" s="285"/>
      <c r="H25" s="285"/>
      <c r="I25" s="285"/>
      <c r="J25" s="285"/>
      <c r="K25" s="286"/>
    </row>
    <row r="26" spans="1:11" ht="12.75">
      <c r="A26" s="52"/>
      <c r="B26" s="284"/>
      <c r="C26" s="285"/>
      <c r="D26" s="285"/>
      <c r="E26" s="285"/>
      <c r="F26" s="285"/>
      <c r="G26" s="285"/>
      <c r="H26" s="285"/>
      <c r="I26" s="285"/>
      <c r="J26" s="285"/>
      <c r="K26" s="286"/>
    </row>
    <row r="27" spans="1:11" ht="12.75">
      <c r="A27" s="52"/>
      <c r="B27" s="284"/>
      <c r="C27" s="285"/>
      <c r="D27" s="285"/>
      <c r="E27" s="285"/>
      <c r="F27" s="285"/>
      <c r="G27" s="285"/>
      <c r="H27" s="285"/>
      <c r="I27" s="285"/>
      <c r="J27" s="285"/>
      <c r="K27" s="286"/>
    </row>
    <row r="28" spans="1:11" ht="12.75">
      <c r="A28" s="52"/>
      <c r="B28" s="287"/>
      <c r="C28" s="288"/>
      <c r="D28" s="288"/>
      <c r="E28" s="288"/>
      <c r="F28" s="288"/>
      <c r="G28" s="288"/>
      <c r="H28" s="288"/>
      <c r="I28" s="288"/>
      <c r="J28" s="288"/>
      <c r="K28" s="289"/>
    </row>
  </sheetData>
  <sheetProtection/>
  <protectedRanges>
    <protectedRange password="E7E2" sqref="C8:K8 C10:K10" name="Plage1"/>
    <protectedRange password="E7E2" sqref="C13:F18 H13:K18 G13" name="Plage1_2"/>
  </protectedRanges>
  <mergeCells count="23">
    <mergeCell ref="I8:K8"/>
    <mergeCell ref="C9:G9"/>
    <mergeCell ref="I9:K9"/>
    <mergeCell ref="B13:K13"/>
    <mergeCell ref="C14:K14"/>
    <mergeCell ref="C18:K18"/>
    <mergeCell ref="E1:K3"/>
    <mergeCell ref="B6:K6"/>
    <mergeCell ref="B24:K28"/>
    <mergeCell ref="B7:B10"/>
    <mergeCell ref="C7:G7"/>
    <mergeCell ref="I7:K7"/>
    <mergeCell ref="C8:G8"/>
    <mergeCell ref="C17:F17"/>
    <mergeCell ref="G17:H17"/>
    <mergeCell ref="I17:K17"/>
    <mergeCell ref="B21:K21"/>
    <mergeCell ref="B12:K12"/>
    <mergeCell ref="C10:G10"/>
    <mergeCell ref="I10:K10"/>
    <mergeCell ref="C15:F15"/>
    <mergeCell ref="C16:D16"/>
    <mergeCell ref="G16:H16"/>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Feuil30"/>
  <dimension ref="A1:V28"/>
  <sheetViews>
    <sheetView zoomScalePageLayoutView="0" workbookViewId="0" topLeftCell="A1">
      <selection activeCell="C8" sqref="C8:G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8" max="8" width="3.28125" style="0" customWidth="1"/>
    <col min="9" max="9" width="9.28125" style="0" customWidth="1"/>
    <col min="10" max="10" width="7.421875" style="0" customWidth="1"/>
  </cols>
  <sheetData>
    <row r="1" spans="1:11" ht="18.75" customHeight="1">
      <c r="A1" s="8"/>
      <c r="B1" s="9"/>
      <c r="C1" s="10"/>
      <c r="D1" s="10"/>
      <c r="E1" s="290" t="str">
        <f>CONCATENATE(Listes!A2,CHAR(10),Listes!H5)</f>
        <v>Services non-facturables RITM
BRIX-02 - Retrait d'une sonde BRIX mobile</v>
      </c>
      <c r="F1" s="290"/>
      <c r="G1" s="290"/>
      <c r="H1" s="290"/>
      <c r="I1" s="290"/>
      <c r="J1" s="290"/>
      <c r="K1" s="290"/>
    </row>
    <row r="2" spans="1:11" ht="15.75">
      <c r="A2" s="8"/>
      <c r="B2" s="12"/>
      <c r="C2" s="13"/>
      <c r="D2" s="13"/>
      <c r="E2" s="290"/>
      <c r="F2" s="290"/>
      <c r="G2" s="290"/>
      <c r="H2" s="290"/>
      <c r="I2" s="290"/>
      <c r="J2" s="290"/>
      <c r="K2" s="290"/>
    </row>
    <row r="3" spans="1:11" ht="19.5" customHeight="1">
      <c r="A3" s="8"/>
      <c r="B3" s="12"/>
      <c r="C3" s="13"/>
      <c r="D3" s="13"/>
      <c r="E3" s="290"/>
      <c r="F3" s="290"/>
      <c r="G3" s="290"/>
      <c r="H3" s="290"/>
      <c r="I3" s="290"/>
      <c r="J3" s="290"/>
      <c r="K3" s="290"/>
    </row>
    <row r="4" ht="12.75">
      <c r="A4" s="2"/>
    </row>
    <row r="5" ht="12.75">
      <c r="A5" s="2"/>
    </row>
    <row r="6" spans="1:11" ht="33" customHeight="1">
      <c r="A6" s="51"/>
      <c r="B6" s="374" t="str">
        <f>Listes!H5</f>
        <v>BRIX-02 - Retrait d'une sonde BRIX mobile</v>
      </c>
      <c r="C6" s="375"/>
      <c r="D6" s="375"/>
      <c r="E6" s="375"/>
      <c r="F6" s="375"/>
      <c r="G6" s="375"/>
      <c r="H6" s="375"/>
      <c r="I6" s="375"/>
      <c r="J6" s="375"/>
      <c r="K6" s="376"/>
    </row>
    <row r="7" spans="1:22" ht="13.5">
      <c r="A7" s="17"/>
      <c r="B7" s="377" t="s">
        <v>301</v>
      </c>
      <c r="C7" s="380" t="s">
        <v>95</v>
      </c>
      <c r="D7" s="381"/>
      <c r="E7" s="381"/>
      <c r="F7" s="381"/>
      <c r="G7" s="381"/>
      <c r="H7" s="22"/>
      <c r="I7" s="381" t="s">
        <v>96</v>
      </c>
      <c r="J7" s="381"/>
      <c r="K7" s="382"/>
      <c r="L7" s="134"/>
      <c r="M7" s="134"/>
      <c r="N7" s="134"/>
      <c r="O7" s="134"/>
      <c r="P7" s="134"/>
      <c r="Q7" s="134"/>
      <c r="R7" s="134"/>
      <c r="S7" s="134"/>
      <c r="T7" s="84"/>
      <c r="U7" s="84"/>
      <c r="V7" s="84"/>
    </row>
    <row r="8" spans="1:22" ht="13.5">
      <c r="A8" s="17"/>
      <c r="B8" s="378"/>
      <c r="C8" s="368"/>
      <c r="D8" s="369"/>
      <c r="E8" s="369"/>
      <c r="F8" s="369"/>
      <c r="G8" s="369"/>
      <c r="H8" s="25"/>
      <c r="I8" s="369"/>
      <c r="J8" s="369"/>
      <c r="K8" s="386"/>
      <c r="L8" s="134"/>
      <c r="M8" s="134"/>
      <c r="N8" s="134"/>
      <c r="O8" s="134"/>
      <c r="P8" s="134"/>
      <c r="Q8" s="134"/>
      <c r="R8" s="134"/>
      <c r="S8" s="134"/>
      <c r="T8" s="84"/>
      <c r="U8" s="84"/>
      <c r="V8" s="84"/>
    </row>
    <row r="9" spans="1:22" ht="13.5">
      <c r="A9" s="17"/>
      <c r="B9" s="378"/>
      <c r="C9" s="380" t="s">
        <v>304</v>
      </c>
      <c r="D9" s="381"/>
      <c r="E9" s="381"/>
      <c r="F9" s="381"/>
      <c r="G9" s="381"/>
      <c r="H9" s="22"/>
      <c r="I9" s="381" t="s">
        <v>232</v>
      </c>
      <c r="J9" s="381"/>
      <c r="K9" s="382"/>
      <c r="L9" s="134"/>
      <c r="M9" s="134"/>
      <c r="N9" s="134"/>
      <c r="O9" s="134"/>
      <c r="P9" s="134"/>
      <c r="Q9" s="134"/>
      <c r="R9" s="134"/>
      <c r="S9" s="134"/>
      <c r="T9" s="84"/>
      <c r="U9" s="84"/>
      <c r="V9" s="84"/>
    </row>
    <row r="10" spans="1:22" ht="13.5">
      <c r="A10" s="17"/>
      <c r="B10" s="379"/>
      <c r="C10" s="368"/>
      <c r="D10" s="369"/>
      <c r="E10" s="369"/>
      <c r="F10" s="369"/>
      <c r="G10" s="369"/>
      <c r="H10" s="27"/>
      <c r="I10" s="370"/>
      <c r="J10" s="371"/>
      <c r="K10" s="372"/>
      <c r="L10" s="134"/>
      <c r="M10" s="134"/>
      <c r="N10" s="134"/>
      <c r="O10" s="134"/>
      <c r="P10" s="134"/>
      <c r="Q10" s="134"/>
      <c r="R10" s="134"/>
      <c r="S10" s="134"/>
      <c r="T10" s="84"/>
      <c r="U10" s="84"/>
      <c r="V10" s="84"/>
    </row>
    <row r="11" spans="1:11" ht="15">
      <c r="A11" s="51"/>
      <c r="B11" s="38"/>
      <c r="C11" s="38"/>
      <c r="D11" s="38"/>
      <c r="E11" s="38"/>
      <c r="F11" s="38"/>
      <c r="G11" s="38"/>
      <c r="H11" s="38"/>
      <c r="I11" s="38"/>
      <c r="J11" s="38"/>
      <c r="K11" s="39"/>
    </row>
    <row r="12" spans="1:22" ht="15">
      <c r="A12" s="14"/>
      <c r="B12" s="291" t="s">
        <v>99</v>
      </c>
      <c r="C12" s="291"/>
      <c r="D12" s="291"/>
      <c r="E12" s="291"/>
      <c r="F12" s="291"/>
      <c r="G12" s="291"/>
      <c r="H12" s="291"/>
      <c r="I12" s="291"/>
      <c r="J12" s="291"/>
      <c r="K12" s="292"/>
      <c r="L12" s="134"/>
      <c r="M12" s="134"/>
      <c r="N12" s="134"/>
      <c r="O12" s="134"/>
      <c r="P12" s="134"/>
      <c r="Q12" s="134"/>
      <c r="R12" s="134"/>
      <c r="S12" s="134"/>
      <c r="T12" s="84"/>
      <c r="U12" s="84"/>
      <c r="V12" s="84"/>
    </row>
    <row r="13" spans="1:22" ht="27.75" customHeight="1">
      <c r="A13" s="14"/>
      <c r="B13" s="387" t="s">
        <v>299</v>
      </c>
      <c r="C13" s="388"/>
      <c r="D13" s="388"/>
      <c r="E13" s="388"/>
      <c r="F13" s="388"/>
      <c r="G13" s="388"/>
      <c r="H13" s="388"/>
      <c r="I13" s="388"/>
      <c r="J13" s="388"/>
      <c r="K13" s="389"/>
      <c r="L13" s="134"/>
      <c r="M13" s="134" t="b">
        <v>0</v>
      </c>
      <c r="N13" s="134"/>
      <c r="O13" s="134"/>
      <c r="P13" s="134"/>
      <c r="Q13" s="134"/>
      <c r="R13" s="134"/>
      <c r="S13" s="134"/>
      <c r="T13" s="84"/>
      <c r="U13" s="84"/>
      <c r="V13" s="84"/>
    </row>
    <row r="14" spans="1:22" ht="13.5">
      <c r="A14" s="14"/>
      <c r="B14" s="31" t="s">
        <v>100</v>
      </c>
      <c r="C14" s="390"/>
      <c r="D14" s="390"/>
      <c r="E14" s="390"/>
      <c r="F14" s="390"/>
      <c r="G14" s="390"/>
      <c r="H14" s="390"/>
      <c r="I14" s="390"/>
      <c r="J14" s="390"/>
      <c r="K14" s="391"/>
      <c r="L14" s="134"/>
      <c r="M14" s="134"/>
      <c r="N14" s="134"/>
      <c r="O14" s="134"/>
      <c r="P14" s="134"/>
      <c r="Q14" s="134"/>
      <c r="R14" s="134"/>
      <c r="S14" s="134"/>
      <c r="T14" s="84"/>
      <c r="U14" s="84"/>
      <c r="V14" s="84"/>
    </row>
    <row r="15" spans="1:22" ht="13.5">
      <c r="A15" s="14"/>
      <c r="B15" s="31" t="s">
        <v>101</v>
      </c>
      <c r="C15" s="373"/>
      <c r="D15" s="373"/>
      <c r="E15" s="373"/>
      <c r="F15" s="373"/>
      <c r="G15" s="194"/>
      <c r="H15" s="194"/>
      <c r="I15" s="194"/>
      <c r="J15" s="194"/>
      <c r="K15" s="195"/>
      <c r="L15" s="134"/>
      <c r="M15" s="134"/>
      <c r="N15" s="134"/>
      <c r="O15" s="134"/>
      <c r="P15" s="134"/>
      <c r="Q15" s="134"/>
      <c r="R15" s="134"/>
      <c r="S15" s="134"/>
      <c r="T15" s="84"/>
      <c r="U15" s="84"/>
      <c r="V15" s="84"/>
    </row>
    <row r="16" spans="1:22" ht="13.5">
      <c r="A16" s="14"/>
      <c r="B16" s="31" t="s">
        <v>102</v>
      </c>
      <c r="C16" s="373"/>
      <c r="D16" s="373"/>
      <c r="E16" s="23"/>
      <c r="F16" s="23"/>
      <c r="G16" s="312"/>
      <c r="H16" s="312"/>
      <c r="I16" s="191"/>
      <c r="J16" s="192"/>
      <c r="K16" s="193"/>
      <c r="L16" s="134"/>
      <c r="M16" s="134"/>
      <c r="N16" s="134"/>
      <c r="O16" s="134"/>
      <c r="P16" s="134"/>
      <c r="Q16" s="134"/>
      <c r="R16" s="134"/>
      <c r="S16" s="134"/>
      <c r="T16" s="84"/>
      <c r="U16" s="84"/>
      <c r="V16" s="84"/>
    </row>
    <row r="17" spans="1:22" ht="13.5">
      <c r="A17" s="14"/>
      <c r="B17" s="31" t="s">
        <v>103</v>
      </c>
      <c r="C17" s="383"/>
      <c r="D17" s="383"/>
      <c r="E17" s="383"/>
      <c r="F17" s="383"/>
      <c r="G17" s="312"/>
      <c r="H17" s="312"/>
      <c r="I17" s="384"/>
      <c r="J17" s="384"/>
      <c r="K17" s="385"/>
      <c r="L17" s="134"/>
      <c r="M17" s="134"/>
      <c r="N17" s="134"/>
      <c r="O17" s="134"/>
      <c r="P17" s="134"/>
      <c r="Q17" s="134"/>
      <c r="R17" s="134"/>
      <c r="S17" s="134"/>
      <c r="T17" s="84"/>
      <c r="U17" s="84"/>
      <c r="V17" s="84"/>
    </row>
    <row r="18" spans="1:22" ht="13.5">
      <c r="A18" s="14"/>
      <c r="B18" s="36" t="s">
        <v>104</v>
      </c>
      <c r="C18" s="392"/>
      <c r="D18" s="392"/>
      <c r="E18" s="392"/>
      <c r="F18" s="392"/>
      <c r="G18" s="392"/>
      <c r="H18" s="392"/>
      <c r="I18" s="392"/>
      <c r="J18" s="392"/>
      <c r="K18" s="393"/>
      <c r="L18" s="134"/>
      <c r="M18" s="134"/>
      <c r="N18" s="134"/>
      <c r="O18" s="134"/>
      <c r="P18" s="134"/>
      <c r="Q18" s="134"/>
      <c r="R18" s="134"/>
      <c r="S18" s="134"/>
      <c r="T18" s="84"/>
      <c r="U18" s="84"/>
      <c r="V18" s="84"/>
    </row>
    <row r="19" spans="1:11" ht="13.5">
      <c r="A19" s="51"/>
      <c r="B19" s="93"/>
      <c r="C19" s="93"/>
      <c r="D19" s="93"/>
      <c r="E19" s="93"/>
      <c r="F19" s="93"/>
      <c r="G19" s="93"/>
      <c r="H19" s="93"/>
      <c r="I19" s="93"/>
      <c r="J19" s="93"/>
      <c r="K19" s="196"/>
    </row>
    <row r="20" spans="1:11" ht="13.5">
      <c r="A20" s="51"/>
      <c r="B20" s="78" t="s">
        <v>306</v>
      </c>
      <c r="C20" s="93"/>
      <c r="D20" s="93"/>
      <c r="E20" s="93"/>
      <c r="F20" s="93"/>
      <c r="G20" s="93"/>
      <c r="H20" s="93"/>
      <c r="I20" s="93"/>
      <c r="J20" s="93"/>
      <c r="K20" s="196"/>
    </row>
    <row r="21" spans="1:11" ht="13.5">
      <c r="A21" s="51"/>
      <c r="B21" s="365"/>
      <c r="C21" s="366"/>
      <c r="D21" s="366"/>
      <c r="E21" s="366"/>
      <c r="F21" s="366"/>
      <c r="G21" s="366"/>
      <c r="H21" s="366"/>
      <c r="I21" s="366"/>
      <c r="J21" s="366"/>
      <c r="K21" s="367"/>
    </row>
    <row r="22" spans="1:11" ht="13.5">
      <c r="A22" s="51"/>
      <c r="B22" s="93"/>
      <c r="C22" s="93"/>
      <c r="D22" s="93"/>
      <c r="E22" s="93"/>
      <c r="F22" s="93"/>
      <c r="G22" s="93"/>
      <c r="H22" s="93"/>
      <c r="I22" s="93"/>
      <c r="J22" s="93"/>
      <c r="K22" s="196"/>
    </row>
    <row r="23" spans="1:11" ht="13.5">
      <c r="A23" s="52"/>
      <c r="B23" s="79" t="s">
        <v>250</v>
      </c>
      <c r="K23" s="52"/>
    </row>
    <row r="24" spans="1:11" ht="12.75">
      <c r="A24" s="52"/>
      <c r="B24" s="284"/>
      <c r="C24" s="285"/>
      <c r="D24" s="285"/>
      <c r="E24" s="285"/>
      <c r="F24" s="285"/>
      <c r="G24" s="285"/>
      <c r="H24" s="285"/>
      <c r="I24" s="285"/>
      <c r="J24" s="285"/>
      <c r="K24" s="286"/>
    </row>
    <row r="25" spans="1:11" ht="12.75">
      <c r="A25" s="52"/>
      <c r="B25" s="284"/>
      <c r="C25" s="285"/>
      <c r="D25" s="285"/>
      <c r="E25" s="285"/>
      <c r="F25" s="285"/>
      <c r="G25" s="285"/>
      <c r="H25" s="285"/>
      <c r="I25" s="285"/>
      <c r="J25" s="285"/>
      <c r="K25" s="286"/>
    </row>
    <row r="26" spans="1:11" ht="12.75">
      <c r="A26" s="52"/>
      <c r="B26" s="284"/>
      <c r="C26" s="285"/>
      <c r="D26" s="285"/>
      <c r="E26" s="285"/>
      <c r="F26" s="285"/>
      <c r="G26" s="285"/>
      <c r="H26" s="285"/>
      <c r="I26" s="285"/>
      <c r="J26" s="285"/>
      <c r="K26" s="286"/>
    </row>
    <row r="27" spans="1:11" ht="12.75">
      <c r="A27" s="52"/>
      <c r="B27" s="284"/>
      <c r="C27" s="285"/>
      <c r="D27" s="285"/>
      <c r="E27" s="285"/>
      <c r="F27" s="285"/>
      <c r="G27" s="285"/>
      <c r="H27" s="285"/>
      <c r="I27" s="285"/>
      <c r="J27" s="285"/>
      <c r="K27" s="286"/>
    </row>
    <row r="28" spans="1:11" ht="12.75">
      <c r="A28" s="52"/>
      <c r="B28" s="287"/>
      <c r="C28" s="288"/>
      <c r="D28" s="288"/>
      <c r="E28" s="288"/>
      <c r="F28" s="288"/>
      <c r="G28" s="288"/>
      <c r="H28" s="288"/>
      <c r="I28" s="288"/>
      <c r="J28" s="288"/>
      <c r="K28" s="289"/>
    </row>
  </sheetData>
  <sheetProtection/>
  <protectedRanges>
    <protectedRange password="E7E2" sqref="C8:K8 C10:K10" name="Plage1"/>
    <protectedRange password="E7E2" sqref="C13:F18 H13:K18 G13" name="Plage1_2"/>
  </protectedRanges>
  <mergeCells count="23">
    <mergeCell ref="C15:F15"/>
    <mergeCell ref="C16:D16"/>
    <mergeCell ref="I8:K8"/>
    <mergeCell ref="C9:G9"/>
    <mergeCell ref="I9:K9"/>
    <mergeCell ref="C10:G10"/>
    <mergeCell ref="I10:K10"/>
    <mergeCell ref="B24:K28"/>
    <mergeCell ref="C18:K18"/>
    <mergeCell ref="C17:F17"/>
    <mergeCell ref="G17:H17"/>
    <mergeCell ref="I17:K17"/>
    <mergeCell ref="B12:K12"/>
    <mergeCell ref="B13:K13"/>
    <mergeCell ref="B21:K21"/>
    <mergeCell ref="G16:H16"/>
    <mergeCell ref="C14:K14"/>
    <mergeCell ref="E1:K3"/>
    <mergeCell ref="B6:K6"/>
    <mergeCell ref="B7:B10"/>
    <mergeCell ref="C7:G7"/>
    <mergeCell ref="I7:K7"/>
    <mergeCell ref="C8:G8"/>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codeName="Feuil31"/>
  <dimension ref="A1:V35"/>
  <sheetViews>
    <sheetView zoomScalePageLayoutView="0" workbookViewId="0" topLeftCell="A1">
      <selection activeCell="C8" sqref="C8:G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8" max="8" width="3.28125" style="0" customWidth="1"/>
    <col min="9" max="9" width="9.28125" style="0" customWidth="1"/>
    <col min="10" max="10" width="7.421875" style="0" customWidth="1"/>
  </cols>
  <sheetData>
    <row r="1" spans="1:11" ht="18.75" customHeight="1">
      <c r="A1" s="8"/>
      <c r="B1" s="9"/>
      <c r="C1" s="10"/>
      <c r="D1" s="10"/>
      <c r="E1" s="290" t="str">
        <f>CONCATENATE(Listes!A2,CHAR(10),Listes!H6)</f>
        <v>Services non-facturables RITM
BRIX-03 - Déménagement d'une sonde BRIX fixe</v>
      </c>
      <c r="F1" s="290"/>
      <c r="G1" s="290"/>
      <c r="H1" s="290"/>
      <c r="I1" s="290"/>
      <c r="J1" s="290"/>
      <c r="K1" s="290"/>
    </row>
    <row r="2" spans="1:11" ht="15.75">
      <c r="A2" s="8"/>
      <c r="B2" s="12"/>
      <c r="C2" s="13"/>
      <c r="D2" s="13"/>
      <c r="E2" s="290"/>
      <c r="F2" s="290"/>
      <c r="G2" s="290"/>
      <c r="H2" s="290"/>
      <c r="I2" s="290"/>
      <c r="J2" s="290"/>
      <c r="K2" s="290"/>
    </row>
    <row r="3" spans="1:11" ht="19.5" customHeight="1">
      <c r="A3" s="8"/>
      <c r="B3" s="12"/>
      <c r="C3" s="13"/>
      <c r="D3" s="13"/>
      <c r="E3" s="290"/>
      <c r="F3" s="290"/>
      <c r="G3" s="290"/>
      <c r="H3" s="290"/>
      <c r="I3" s="290"/>
      <c r="J3" s="290"/>
      <c r="K3" s="290"/>
    </row>
    <row r="4" ht="12.75">
      <c r="A4" s="2"/>
    </row>
    <row r="5" ht="12.75">
      <c r="A5" s="2"/>
    </row>
    <row r="6" spans="1:11" ht="33" customHeight="1">
      <c r="A6" s="51"/>
      <c r="B6" s="374" t="str">
        <f>Listes!H6</f>
        <v>BRIX-03 - Déménagement d'une sonde BRIX fixe</v>
      </c>
      <c r="C6" s="375"/>
      <c r="D6" s="375"/>
      <c r="E6" s="375"/>
      <c r="F6" s="375"/>
      <c r="G6" s="375"/>
      <c r="H6" s="375"/>
      <c r="I6" s="375"/>
      <c r="J6" s="375"/>
      <c r="K6" s="376"/>
    </row>
    <row r="7" spans="1:22" ht="13.5">
      <c r="A7" s="17"/>
      <c r="B7" s="394" t="s">
        <v>297</v>
      </c>
      <c r="C7" s="380" t="s">
        <v>95</v>
      </c>
      <c r="D7" s="381"/>
      <c r="E7" s="381"/>
      <c r="F7" s="381"/>
      <c r="G7" s="381"/>
      <c r="H7" s="22"/>
      <c r="I7" s="381" t="s">
        <v>96</v>
      </c>
      <c r="J7" s="381"/>
      <c r="K7" s="382"/>
      <c r="L7" s="134"/>
      <c r="M7" s="134"/>
      <c r="N7" s="134"/>
      <c r="O7" s="134"/>
      <c r="P7" s="134"/>
      <c r="Q7" s="134"/>
      <c r="R7" s="134"/>
      <c r="S7" s="134"/>
      <c r="T7" s="84"/>
      <c r="U7" s="84"/>
      <c r="V7" s="84"/>
    </row>
    <row r="8" spans="1:22" ht="13.5">
      <c r="A8" s="17"/>
      <c r="B8" s="395"/>
      <c r="C8" s="368"/>
      <c r="D8" s="369"/>
      <c r="E8" s="369"/>
      <c r="F8" s="369"/>
      <c r="G8" s="369"/>
      <c r="H8" s="25"/>
      <c r="I8" s="369"/>
      <c r="J8" s="369"/>
      <c r="K8" s="386"/>
      <c r="L8" s="134"/>
      <c r="M8" s="134"/>
      <c r="N8" s="134"/>
      <c r="O8" s="134"/>
      <c r="P8" s="134"/>
      <c r="Q8" s="134"/>
      <c r="R8" s="134"/>
      <c r="S8" s="134"/>
      <c r="T8" s="84"/>
      <c r="U8" s="84"/>
      <c r="V8" s="84"/>
    </row>
    <row r="9" spans="1:22" ht="13.5">
      <c r="A9" s="17"/>
      <c r="B9" s="395"/>
      <c r="C9" s="380" t="s">
        <v>304</v>
      </c>
      <c r="D9" s="381"/>
      <c r="E9" s="381"/>
      <c r="F9" s="381"/>
      <c r="G9" s="381"/>
      <c r="H9" s="22"/>
      <c r="I9" s="381" t="s">
        <v>232</v>
      </c>
      <c r="J9" s="381"/>
      <c r="K9" s="382"/>
      <c r="L9" s="134"/>
      <c r="M9" s="134"/>
      <c r="N9" s="134"/>
      <c r="O9" s="134"/>
      <c r="P9" s="134"/>
      <c r="Q9" s="134"/>
      <c r="R9" s="134"/>
      <c r="S9" s="134"/>
      <c r="T9" s="84"/>
      <c r="U9" s="84"/>
      <c r="V9" s="84"/>
    </row>
    <row r="10" spans="1:22" ht="13.5">
      <c r="A10" s="17"/>
      <c r="B10" s="396"/>
      <c r="C10" s="368"/>
      <c r="D10" s="369"/>
      <c r="E10" s="369"/>
      <c r="F10" s="369"/>
      <c r="G10" s="369"/>
      <c r="H10" s="27"/>
      <c r="I10" s="370"/>
      <c r="J10" s="371"/>
      <c r="K10" s="372"/>
      <c r="L10" s="134"/>
      <c r="M10" s="134"/>
      <c r="N10" s="134"/>
      <c r="O10" s="134"/>
      <c r="P10" s="134"/>
      <c r="Q10" s="134"/>
      <c r="R10" s="134"/>
      <c r="S10" s="134"/>
      <c r="T10" s="84"/>
      <c r="U10" s="84"/>
      <c r="V10" s="84"/>
    </row>
    <row r="11" spans="1:11" ht="15">
      <c r="A11" s="51"/>
      <c r="B11" s="38"/>
      <c r="C11" s="38"/>
      <c r="D11" s="38"/>
      <c r="E11" s="38"/>
      <c r="F11" s="38"/>
      <c r="G11" s="38"/>
      <c r="H11" s="38"/>
      <c r="I11" s="38"/>
      <c r="J11" s="38"/>
      <c r="K11" s="39"/>
    </row>
    <row r="12" spans="1:22" ht="13.5">
      <c r="A12" s="17"/>
      <c r="B12" s="394" t="s">
        <v>298</v>
      </c>
      <c r="C12" s="380" t="s">
        <v>95</v>
      </c>
      <c r="D12" s="381"/>
      <c r="E12" s="381"/>
      <c r="F12" s="381"/>
      <c r="G12" s="381"/>
      <c r="H12" s="22"/>
      <c r="I12" s="381" t="s">
        <v>96</v>
      </c>
      <c r="J12" s="381"/>
      <c r="K12" s="382"/>
      <c r="L12" s="134"/>
      <c r="M12" s="134"/>
      <c r="N12" s="134"/>
      <c r="O12" s="134"/>
      <c r="P12" s="134"/>
      <c r="Q12" s="134"/>
      <c r="R12" s="134"/>
      <c r="S12" s="134"/>
      <c r="T12" s="84"/>
      <c r="U12" s="84"/>
      <c r="V12" s="84"/>
    </row>
    <row r="13" spans="1:22" ht="13.5">
      <c r="A13" s="17"/>
      <c r="B13" s="395"/>
      <c r="C13" s="368"/>
      <c r="D13" s="369"/>
      <c r="E13" s="369"/>
      <c r="F13" s="369"/>
      <c r="G13" s="369"/>
      <c r="H13" s="25"/>
      <c r="I13" s="369"/>
      <c r="J13" s="369"/>
      <c r="K13" s="386"/>
      <c r="L13" s="134"/>
      <c r="M13" s="134"/>
      <c r="N13" s="134"/>
      <c r="O13" s="134"/>
      <c r="P13" s="134"/>
      <c r="Q13" s="134"/>
      <c r="R13" s="134"/>
      <c r="S13" s="134"/>
      <c r="T13" s="84"/>
      <c r="U13" s="84"/>
      <c r="V13" s="84"/>
    </row>
    <row r="14" spans="1:22" ht="13.5">
      <c r="A14" s="17"/>
      <c r="B14" s="395"/>
      <c r="C14" s="380" t="s">
        <v>304</v>
      </c>
      <c r="D14" s="381"/>
      <c r="E14" s="381"/>
      <c r="F14" s="381"/>
      <c r="G14" s="381"/>
      <c r="H14" s="22"/>
      <c r="I14" s="381" t="s">
        <v>232</v>
      </c>
      <c r="J14" s="381"/>
      <c r="K14" s="382"/>
      <c r="L14" s="134"/>
      <c r="M14" s="134"/>
      <c r="N14" s="134"/>
      <c r="O14" s="134"/>
      <c r="P14" s="134"/>
      <c r="Q14" s="134"/>
      <c r="R14" s="134"/>
      <c r="S14" s="134"/>
      <c r="T14" s="84"/>
      <c r="U14" s="84"/>
      <c r="V14" s="84"/>
    </row>
    <row r="15" spans="1:22" ht="13.5">
      <c r="A15" s="17"/>
      <c r="B15" s="396"/>
      <c r="C15" s="368"/>
      <c r="D15" s="369"/>
      <c r="E15" s="369"/>
      <c r="F15" s="369"/>
      <c r="G15" s="369"/>
      <c r="H15" s="27"/>
      <c r="I15" s="370"/>
      <c r="J15" s="371"/>
      <c r="K15" s="372"/>
      <c r="L15" s="134"/>
      <c r="M15" s="134"/>
      <c r="N15" s="134"/>
      <c r="O15" s="134"/>
      <c r="P15" s="134"/>
      <c r="Q15" s="134"/>
      <c r="R15" s="134"/>
      <c r="S15" s="134"/>
      <c r="T15" s="84"/>
      <c r="U15" s="84"/>
      <c r="V15" s="84"/>
    </row>
    <row r="16" spans="1:11" ht="15">
      <c r="A16" s="51"/>
      <c r="B16" s="38"/>
      <c r="C16" s="38"/>
      <c r="D16" s="38"/>
      <c r="E16" s="38"/>
      <c r="F16" s="38"/>
      <c r="G16" s="38"/>
      <c r="H16" s="38"/>
      <c r="I16" s="38"/>
      <c r="J16" s="38"/>
      <c r="K16" s="39"/>
    </row>
    <row r="17" spans="1:22" ht="15">
      <c r="A17" s="14"/>
      <c r="B17" s="291" t="s">
        <v>99</v>
      </c>
      <c r="C17" s="291"/>
      <c r="D17" s="291"/>
      <c r="E17" s="291"/>
      <c r="F17" s="291"/>
      <c r="G17" s="291"/>
      <c r="H17" s="291"/>
      <c r="I17" s="291"/>
      <c r="J17" s="291"/>
      <c r="K17" s="292"/>
      <c r="L17" s="134"/>
      <c r="M17" s="134"/>
      <c r="N17" s="134"/>
      <c r="O17" s="134"/>
      <c r="P17" s="134"/>
      <c r="Q17" s="134"/>
      <c r="R17" s="134"/>
      <c r="S17" s="134"/>
      <c r="T17" s="84"/>
      <c r="U17" s="84"/>
      <c r="V17" s="84"/>
    </row>
    <row r="18" spans="1:22" ht="27.75" customHeight="1">
      <c r="A18" s="14"/>
      <c r="B18" s="404" t="s">
        <v>302</v>
      </c>
      <c r="C18" s="405"/>
      <c r="D18" s="405"/>
      <c r="E18" s="405"/>
      <c r="F18" s="406"/>
      <c r="G18" s="404" t="s">
        <v>303</v>
      </c>
      <c r="H18" s="405"/>
      <c r="I18" s="405"/>
      <c r="J18" s="405"/>
      <c r="K18" s="406"/>
      <c r="L18" s="134"/>
      <c r="M18" s="134" t="b">
        <v>0</v>
      </c>
      <c r="N18" s="134"/>
      <c r="O18" s="134"/>
      <c r="P18" s="134"/>
      <c r="Q18" s="134"/>
      <c r="R18" s="134"/>
      <c r="S18" s="134"/>
      <c r="T18" s="84"/>
      <c r="U18" s="84"/>
      <c r="V18" s="84"/>
    </row>
    <row r="19" spans="1:22" ht="13.5">
      <c r="A19" s="14"/>
      <c r="B19" s="31" t="s">
        <v>100</v>
      </c>
      <c r="C19" s="383"/>
      <c r="D19" s="383"/>
      <c r="E19" s="383"/>
      <c r="F19" s="407"/>
      <c r="G19" s="408" t="s">
        <v>100</v>
      </c>
      <c r="H19" s="409"/>
      <c r="I19" s="410" t="s">
        <v>164</v>
      </c>
      <c r="J19" s="410"/>
      <c r="K19" s="411"/>
      <c r="L19" s="134"/>
      <c r="M19" s="134"/>
      <c r="N19" s="134"/>
      <c r="O19" s="134"/>
      <c r="P19" s="134"/>
      <c r="Q19" s="134"/>
      <c r="R19" s="134"/>
      <c r="S19" s="134"/>
      <c r="T19" s="84"/>
      <c r="U19" s="84"/>
      <c r="V19" s="84"/>
    </row>
    <row r="20" spans="1:22" ht="13.5">
      <c r="A20" s="14"/>
      <c r="B20" s="31" t="s">
        <v>101</v>
      </c>
      <c r="C20" s="307"/>
      <c r="D20" s="307"/>
      <c r="E20" s="307"/>
      <c r="F20" s="403"/>
      <c r="G20" s="311" t="s">
        <v>101</v>
      </c>
      <c r="H20" s="312"/>
      <c r="I20" s="412" t="s">
        <v>164</v>
      </c>
      <c r="J20" s="412"/>
      <c r="K20" s="413"/>
      <c r="L20" s="134"/>
      <c r="M20" s="134"/>
      <c r="N20" s="134"/>
      <c r="O20" s="134"/>
      <c r="P20" s="134"/>
      <c r="Q20" s="134"/>
      <c r="R20" s="134"/>
      <c r="S20" s="134"/>
      <c r="T20" s="84"/>
      <c r="U20" s="84"/>
      <c r="V20" s="84"/>
    </row>
    <row r="21" spans="1:22" ht="13.5">
      <c r="A21" s="14"/>
      <c r="B21" s="31" t="s">
        <v>102</v>
      </c>
      <c r="C21" s="373"/>
      <c r="D21" s="373"/>
      <c r="E21" s="32"/>
      <c r="F21" s="33"/>
      <c r="G21" s="311" t="s">
        <v>102</v>
      </c>
      <c r="H21" s="312"/>
      <c r="I21" s="88" t="s">
        <v>164</v>
      </c>
      <c r="J21" s="34"/>
      <c r="K21" s="35"/>
      <c r="L21" s="134"/>
      <c r="M21" s="134"/>
      <c r="N21" s="134"/>
      <c r="O21" s="134"/>
      <c r="P21" s="134"/>
      <c r="Q21" s="134"/>
      <c r="R21" s="134"/>
      <c r="S21" s="134"/>
      <c r="T21" s="84"/>
      <c r="U21" s="84"/>
      <c r="V21" s="84"/>
    </row>
    <row r="22" spans="1:22" ht="13.5">
      <c r="A22" s="14"/>
      <c r="B22" s="31" t="s">
        <v>103</v>
      </c>
      <c r="C22" s="383"/>
      <c r="D22" s="383"/>
      <c r="E22" s="383"/>
      <c r="F22" s="407"/>
      <c r="G22" s="311" t="s">
        <v>103</v>
      </c>
      <c r="H22" s="312"/>
      <c r="I22" s="397" t="s">
        <v>164</v>
      </c>
      <c r="J22" s="397"/>
      <c r="K22" s="398"/>
      <c r="L22" s="134"/>
      <c r="M22" s="134"/>
      <c r="N22" s="134"/>
      <c r="O22" s="134"/>
      <c r="P22" s="134"/>
      <c r="Q22" s="134"/>
      <c r="R22" s="134"/>
      <c r="S22" s="134"/>
      <c r="T22" s="84"/>
      <c r="U22" s="84"/>
      <c r="V22" s="84"/>
    </row>
    <row r="23" spans="1:22" ht="13.5">
      <c r="A23" s="14"/>
      <c r="B23" s="36" t="s">
        <v>104</v>
      </c>
      <c r="C23" s="399"/>
      <c r="D23" s="399"/>
      <c r="E23" s="399"/>
      <c r="F23" s="400"/>
      <c r="G23" s="401" t="s">
        <v>104</v>
      </c>
      <c r="H23" s="402"/>
      <c r="I23" s="392" t="s">
        <v>164</v>
      </c>
      <c r="J23" s="392"/>
      <c r="K23" s="393"/>
      <c r="L23" s="134"/>
      <c r="M23" s="134"/>
      <c r="N23" s="134"/>
      <c r="O23" s="134"/>
      <c r="P23" s="134"/>
      <c r="Q23" s="134"/>
      <c r="R23" s="134"/>
      <c r="S23" s="134"/>
      <c r="T23" s="84"/>
      <c r="U23" s="84"/>
      <c r="V23" s="84"/>
    </row>
    <row r="24" spans="1:11" ht="13.5">
      <c r="A24" s="51"/>
      <c r="B24" s="93"/>
      <c r="C24" s="93"/>
      <c r="D24" s="93"/>
      <c r="E24" s="93"/>
      <c r="F24" s="93"/>
      <c r="G24" s="93"/>
      <c r="H24" s="93"/>
      <c r="I24" s="93"/>
      <c r="J24" s="93"/>
      <c r="K24" s="196"/>
    </row>
    <row r="25" spans="1:11" ht="13.5">
      <c r="A25" s="51"/>
      <c r="B25" s="78" t="s">
        <v>307</v>
      </c>
      <c r="C25" s="93"/>
      <c r="D25" s="93"/>
      <c r="E25" s="93"/>
      <c r="F25" s="93"/>
      <c r="G25" s="93"/>
      <c r="H25" s="93"/>
      <c r="I25" s="93"/>
      <c r="J25" s="93"/>
      <c r="K25" s="196"/>
    </row>
    <row r="26" spans="1:11" ht="13.5">
      <c r="A26" s="51"/>
      <c r="B26" s="365"/>
      <c r="C26" s="366"/>
      <c r="D26" s="366"/>
      <c r="E26" s="366"/>
      <c r="F26" s="366"/>
      <c r="G26" s="366"/>
      <c r="H26" s="366"/>
      <c r="I26" s="366"/>
      <c r="J26" s="366"/>
      <c r="K26" s="367"/>
    </row>
    <row r="27" spans="1:11" ht="13.5">
      <c r="A27" s="51"/>
      <c r="B27" s="78" t="s">
        <v>308</v>
      </c>
      <c r="C27" s="93"/>
      <c r="D27" s="93"/>
      <c r="E27" s="93"/>
      <c r="F27" s="93"/>
      <c r="G27" s="93"/>
      <c r="H27" s="93"/>
      <c r="I27" s="93"/>
      <c r="J27" s="93"/>
      <c r="K27" s="196"/>
    </row>
    <row r="28" spans="1:11" ht="13.5">
      <c r="A28" s="51"/>
      <c r="B28" s="365"/>
      <c r="C28" s="366"/>
      <c r="D28" s="366"/>
      <c r="E28" s="366"/>
      <c r="F28" s="366"/>
      <c r="G28" s="366"/>
      <c r="H28" s="366"/>
      <c r="I28" s="366"/>
      <c r="J28" s="366"/>
      <c r="K28" s="367"/>
    </row>
    <row r="29" spans="1:11" s="141" customFormat="1" ht="13.5">
      <c r="A29" s="197"/>
      <c r="B29" s="198"/>
      <c r="C29" s="198"/>
      <c r="D29" s="198"/>
      <c r="E29" s="198"/>
      <c r="F29" s="198"/>
      <c r="G29" s="198"/>
      <c r="H29" s="198"/>
      <c r="I29" s="198"/>
      <c r="J29" s="198"/>
      <c r="K29" s="199"/>
    </row>
    <row r="30" spans="1:11" ht="13.5">
      <c r="A30" s="52"/>
      <c r="B30" s="79" t="s">
        <v>250</v>
      </c>
      <c r="K30" s="52"/>
    </row>
    <row r="31" spans="1:11" ht="12.75">
      <c r="A31" s="52"/>
      <c r="B31" s="284"/>
      <c r="C31" s="285"/>
      <c r="D31" s="285"/>
      <c r="E31" s="285"/>
      <c r="F31" s="285"/>
      <c r="G31" s="285"/>
      <c r="H31" s="285"/>
      <c r="I31" s="285"/>
      <c r="J31" s="285"/>
      <c r="K31" s="286"/>
    </row>
    <row r="32" spans="1:11" ht="12.75">
      <c r="A32" s="52"/>
      <c r="B32" s="284"/>
      <c r="C32" s="285"/>
      <c r="D32" s="285"/>
      <c r="E32" s="285"/>
      <c r="F32" s="285"/>
      <c r="G32" s="285"/>
      <c r="H32" s="285"/>
      <c r="I32" s="285"/>
      <c r="J32" s="285"/>
      <c r="K32" s="286"/>
    </row>
    <row r="33" spans="1:11" ht="12.75">
      <c r="A33" s="52"/>
      <c r="B33" s="284"/>
      <c r="C33" s="285"/>
      <c r="D33" s="285"/>
      <c r="E33" s="285"/>
      <c r="F33" s="285"/>
      <c r="G33" s="285"/>
      <c r="H33" s="285"/>
      <c r="I33" s="285"/>
      <c r="J33" s="285"/>
      <c r="K33" s="286"/>
    </row>
    <row r="34" spans="1:11" ht="12.75">
      <c r="A34" s="52"/>
      <c r="B34" s="284"/>
      <c r="C34" s="285"/>
      <c r="D34" s="285"/>
      <c r="E34" s="285"/>
      <c r="F34" s="285"/>
      <c r="G34" s="285"/>
      <c r="H34" s="285"/>
      <c r="I34" s="285"/>
      <c r="J34" s="285"/>
      <c r="K34" s="286"/>
    </row>
    <row r="35" spans="1:11" ht="12.75">
      <c r="A35" s="52"/>
      <c r="B35" s="287"/>
      <c r="C35" s="288"/>
      <c r="D35" s="288"/>
      <c r="E35" s="288"/>
      <c r="F35" s="288"/>
      <c r="G35" s="288"/>
      <c r="H35" s="288"/>
      <c r="I35" s="288"/>
      <c r="J35" s="288"/>
      <c r="K35" s="289"/>
    </row>
  </sheetData>
  <sheetProtection/>
  <protectedRanges>
    <protectedRange password="E7E2" sqref="C8:K8 C10:K10" name="Plage1"/>
    <protectedRange password="E7E2" sqref="C13:K13 C15:K15" name="Plage1_1"/>
    <protectedRange password="E7E2" sqref="C18:F23 H18:K23 G18" name="Plage1_3"/>
  </protectedRanges>
  <mergeCells count="40">
    <mergeCell ref="B31:K35"/>
    <mergeCell ref="B18:F18"/>
    <mergeCell ref="G18:K18"/>
    <mergeCell ref="C19:F19"/>
    <mergeCell ref="G19:H19"/>
    <mergeCell ref="I19:K19"/>
    <mergeCell ref="G20:H20"/>
    <mergeCell ref="I20:K20"/>
    <mergeCell ref="C22:F22"/>
    <mergeCell ref="G22:H22"/>
    <mergeCell ref="C15:G15"/>
    <mergeCell ref="I22:K22"/>
    <mergeCell ref="C23:F23"/>
    <mergeCell ref="G23:H23"/>
    <mergeCell ref="I23:K23"/>
    <mergeCell ref="I15:K15"/>
    <mergeCell ref="B17:K17"/>
    <mergeCell ref="C20:F20"/>
    <mergeCell ref="C21:D21"/>
    <mergeCell ref="G21:H21"/>
    <mergeCell ref="I9:K9"/>
    <mergeCell ref="C10:G10"/>
    <mergeCell ref="I10:K10"/>
    <mergeCell ref="B12:B15"/>
    <mergeCell ref="C12:G12"/>
    <mergeCell ref="I12:K12"/>
    <mergeCell ref="C13:G13"/>
    <mergeCell ref="I13:K13"/>
    <mergeCell ref="C14:G14"/>
    <mergeCell ref="I14:K14"/>
    <mergeCell ref="B26:K26"/>
    <mergeCell ref="B28:K28"/>
    <mergeCell ref="E1:K3"/>
    <mergeCell ref="B6:K6"/>
    <mergeCell ref="B7:B10"/>
    <mergeCell ref="C7:G7"/>
    <mergeCell ref="I7:K7"/>
    <mergeCell ref="C8:G8"/>
    <mergeCell ref="I8:K8"/>
    <mergeCell ref="C9:G9"/>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Feuil32"/>
  <dimension ref="A1:L48"/>
  <sheetViews>
    <sheetView zoomScalePageLayoutView="0" workbookViewId="0" topLeftCell="A1">
      <selection activeCell="G19" sqref="G19:J19"/>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7" max="7" width="4.421875" style="0" customWidth="1"/>
    <col min="8" max="8" width="9.8515625" style="0" customWidth="1"/>
    <col min="9" max="9" width="9.28125" style="0" customWidth="1"/>
    <col min="10" max="10" width="12.28125" style="0" customWidth="1"/>
    <col min="11" max="11" width="9.140625" style="0" customWidth="1"/>
  </cols>
  <sheetData>
    <row r="1" spans="1:11" ht="12.75" customHeight="1">
      <c r="A1" s="8"/>
      <c r="B1" s="9"/>
      <c r="C1" s="10"/>
      <c r="D1" s="10"/>
      <c r="E1" s="290" t="str">
        <f>CONCATENATE(Listes!A2,CHAR(10),Listes!G11)</f>
        <v>Services non-facturables RITM
FLEX-01 - Activation / Désactivation de la passerelle SIA-P (sans changement de vitesse)</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Listes!G11</f>
        <v>FLEX-01 - Activation / Désactivation de la passerelle SIA-P (sans changement de vitesse)</v>
      </c>
      <c r="C6" s="291"/>
      <c r="D6" s="291"/>
      <c r="E6" s="291"/>
      <c r="F6" s="291"/>
      <c r="G6" s="291"/>
      <c r="H6" s="291"/>
      <c r="I6" s="291"/>
      <c r="J6" s="291"/>
      <c r="K6" s="292"/>
    </row>
    <row r="7" spans="1:11" ht="15">
      <c r="A7" s="2"/>
      <c r="B7" s="226"/>
      <c r="C7" s="227"/>
      <c r="D7" s="227"/>
      <c r="E7" s="227"/>
      <c r="F7" s="227"/>
      <c r="G7" s="227"/>
      <c r="H7" s="227"/>
      <c r="I7" s="227"/>
      <c r="J7" s="227"/>
      <c r="K7" s="228"/>
    </row>
    <row r="8" spans="1:11" ht="13.5" hidden="1">
      <c r="A8" s="2"/>
      <c r="B8" s="72" t="s">
        <v>122</v>
      </c>
      <c r="C8" s="297"/>
      <c r="D8" s="300"/>
      <c r="E8" s="298"/>
      <c r="F8" s="297"/>
      <c r="G8" s="298"/>
      <c r="H8" s="297"/>
      <c r="I8" s="298"/>
      <c r="J8" s="297"/>
      <c r="K8" s="299"/>
    </row>
    <row r="9" spans="1:11" ht="13.5" hidden="1">
      <c r="A9" s="2"/>
      <c r="B9" s="72" t="s">
        <v>122</v>
      </c>
      <c r="C9" s="297"/>
      <c r="D9" s="300"/>
      <c r="E9" s="298"/>
      <c r="F9" s="297"/>
      <c r="G9" s="298"/>
      <c r="H9" s="297"/>
      <c r="I9" s="298"/>
      <c r="J9" s="297"/>
      <c r="K9" s="299"/>
    </row>
    <row r="10" spans="1:11" ht="13.5" hidden="1">
      <c r="A10" s="2"/>
      <c r="B10" s="72" t="s">
        <v>122</v>
      </c>
      <c r="C10" s="297"/>
      <c r="D10" s="300"/>
      <c r="E10" s="298"/>
      <c r="F10" s="297"/>
      <c r="G10" s="298"/>
      <c r="H10" s="297"/>
      <c r="I10" s="298"/>
      <c r="J10" s="297"/>
      <c r="K10" s="299"/>
    </row>
    <row r="11" spans="1:11" ht="13.5" hidden="1">
      <c r="A11" s="2"/>
      <c r="B11" s="72" t="s">
        <v>122</v>
      </c>
      <c r="C11" s="297"/>
      <c r="D11" s="300"/>
      <c r="E11" s="298"/>
      <c r="F11" s="297"/>
      <c r="G11" s="298"/>
      <c r="H11" s="297"/>
      <c r="I11" s="298"/>
      <c r="J11" s="297"/>
      <c r="K11" s="299"/>
    </row>
    <row r="12" spans="1:11" ht="13.5" hidden="1">
      <c r="A12" s="2"/>
      <c r="B12" s="72" t="s">
        <v>122</v>
      </c>
      <c r="C12" s="297"/>
      <c r="D12" s="300"/>
      <c r="E12" s="298"/>
      <c r="F12" s="297"/>
      <c r="G12" s="298"/>
      <c r="H12" s="297"/>
      <c r="I12" s="298"/>
      <c r="J12" s="297"/>
      <c r="K12" s="299"/>
    </row>
    <row r="13" spans="1:11" ht="13.5" hidden="1">
      <c r="A13" s="2"/>
      <c r="B13" s="72" t="s">
        <v>122</v>
      </c>
      <c r="C13" s="297"/>
      <c r="D13" s="300"/>
      <c r="E13" s="298"/>
      <c r="F13" s="297"/>
      <c r="G13" s="298"/>
      <c r="H13" s="297"/>
      <c r="I13" s="298"/>
      <c r="J13" s="297"/>
      <c r="K13" s="299"/>
    </row>
    <row r="14" spans="1:11" ht="13.5" hidden="1">
      <c r="A14" s="2"/>
      <c r="B14" s="72" t="s">
        <v>122</v>
      </c>
      <c r="C14" s="297"/>
      <c r="D14" s="300"/>
      <c r="E14" s="298"/>
      <c r="F14" s="297"/>
      <c r="G14" s="298"/>
      <c r="H14" s="297"/>
      <c r="I14" s="298"/>
      <c r="J14" s="297"/>
      <c r="K14" s="299"/>
    </row>
    <row r="15" spans="1:11" ht="13.5" hidden="1">
      <c r="A15" s="2"/>
      <c r="B15" s="72" t="s">
        <v>122</v>
      </c>
      <c r="C15" s="297"/>
      <c r="D15" s="300"/>
      <c r="E15" s="298"/>
      <c r="F15" s="297"/>
      <c r="G15" s="298"/>
      <c r="H15" s="297"/>
      <c r="I15" s="298"/>
      <c r="J15" s="297"/>
      <c r="K15" s="299"/>
    </row>
    <row r="16" spans="1:11" ht="13.5" hidden="1">
      <c r="A16" s="2"/>
      <c r="B16" s="72" t="s">
        <v>122</v>
      </c>
      <c r="C16" s="297"/>
      <c r="D16" s="300"/>
      <c r="E16" s="298"/>
      <c r="F16" s="297"/>
      <c r="G16" s="298"/>
      <c r="H16" s="297"/>
      <c r="I16" s="298"/>
      <c r="J16" s="297"/>
      <c r="K16" s="299"/>
    </row>
    <row r="17" spans="1:11" ht="13.5" hidden="1">
      <c r="A17" s="2"/>
      <c r="B17" s="72" t="s">
        <v>122</v>
      </c>
      <c r="C17" s="297"/>
      <c r="D17" s="300"/>
      <c r="E17" s="298"/>
      <c r="F17" s="297"/>
      <c r="G17" s="298"/>
      <c r="H17" s="297"/>
      <c r="I17" s="298"/>
      <c r="J17" s="297"/>
      <c r="K17" s="299"/>
    </row>
    <row r="18" spans="1:11" ht="13.5" hidden="1">
      <c r="A18" s="2"/>
      <c r="B18" s="72" t="s">
        <v>122</v>
      </c>
      <c r="C18" s="297"/>
      <c r="D18" s="300"/>
      <c r="E18" s="298"/>
      <c r="F18" s="297"/>
      <c r="G18" s="298"/>
      <c r="H18" s="297"/>
      <c r="I18" s="298"/>
      <c r="J18" s="297"/>
      <c r="K18" s="299"/>
    </row>
    <row r="19" spans="1:11" ht="15">
      <c r="A19" s="56"/>
      <c r="B19" s="425" t="s">
        <v>319</v>
      </c>
      <c r="C19" s="426"/>
      <c r="D19" s="426"/>
      <c r="E19" s="426"/>
      <c r="F19" s="426"/>
      <c r="G19" s="427"/>
      <c r="H19" s="427"/>
      <c r="I19" s="427"/>
      <c r="J19" s="427"/>
      <c r="K19" s="229"/>
    </row>
    <row r="20" spans="1:11" ht="14.25">
      <c r="A20" s="56"/>
      <c r="B20" s="214"/>
      <c r="C20" s="230"/>
      <c r="D20" s="230"/>
      <c r="E20" s="230"/>
      <c r="F20" s="230"/>
      <c r="G20" s="231"/>
      <c r="H20" s="231"/>
      <c r="I20" s="231"/>
      <c r="J20" s="232"/>
      <c r="K20" s="233"/>
    </row>
    <row r="21" spans="1:11" ht="6" customHeight="1">
      <c r="A21" s="56"/>
      <c r="B21" s="203"/>
      <c r="C21" s="204"/>
      <c r="D21" s="204"/>
      <c r="E21" s="204"/>
      <c r="F21" s="204"/>
      <c r="G21" s="205"/>
      <c r="H21" s="205"/>
      <c r="I21" s="205"/>
      <c r="J21" s="206"/>
      <c r="K21" s="207"/>
    </row>
    <row r="22" spans="1:11" ht="9" customHeight="1">
      <c r="A22" s="52"/>
      <c r="B22" s="223"/>
      <c r="C22" s="223"/>
      <c r="D22" s="223"/>
      <c r="E22" s="223"/>
      <c r="F22" s="224"/>
      <c r="G22" s="224"/>
      <c r="H22" s="224"/>
      <c r="I22" s="224"/>
      <c r="J22" s="220"/>
      <c r="K22" s="221"/>
    </row>
    <row r="23" spans="1:11" ht="15.75">
      <c r="A23" s="52"/>
      <c r="B23" s="414" t="s">
        <v>315</v>
      </c>
      <c r="C23" s="415"/>
      <c r="D23" s="415"/>
      <c r="E23" s="415"/>
      <c r="F23" s="415"/>
      <c r="G23" s="225"/>
      <c r="H23" s="225"/>
      <c r="I23" s="225"/>
      <c r="J23" s="220"/>
      <c r="K23" s="221"/>
    </row>
    <row r="24" spans="1:11" ht="9" customHeight="1">
      <c r="A24" s="56"/>
      <c r="B24" s="214"/>
      <c r="C24" s="215"/>
      <c r="D24" s="215"/>
      <c r="E24" s="215"/>
      <c r="F24" s="215"/>
      <c r="G24" s="218"/>
      <c r="H24" s="219"/>
      <c r="I24" s="220"/>
      <c r="J24" s="220"/>
      <c r="K24" s="221"/>
    </row>
    <row r="25" spans="1:11" ht="13.5" customHeight="1">
      <c r="A25" s="56"/>
      <c r="B25" s="420" t="s">
        <v>311</v>
      </c>
      <c r="C25" s="421"/>
      <c r="D25" s="421"/>
      <c r="E25" s="421"/>
      <c r="F25" s="421"/>
      <c r="G25" s="416" t="str">
        <f>IF(B26="Adresses IP appartiennent au client","Identifier le bloc IP"," ")</f>
        <v> </v>
      </c>
      <c r="H25" s="416"/>
      <c r="I25" s="416"/>
      <c r="J25" s="416"/>
      <c r="K25" s="417"/>
    </row>
    <row r="26" spans="1:12" ht="13.5">
      <c r="A26" s="56"/>
      <c r="B26" s="418" t="s">
        <v>122</v>
      </c>
      <c r="C26" s="419"/>
      <c r="D26" s="419"/>
      <c r="E26" s="419"/>
      <c r="F26" s="419"/>
      <c r="G26" s="422"/>
      <c r="H26" s="423"/>
      <c r="I26" s="423"/>
      <c r="J26" s="423"/>
      <c r="K26" s="424"/>
      <c r="L26" s="71"/>
    </row>
    <row r="27" spans="1:12" ht="13.5">
      <c r="A27" s="56"/>
      <c r="B27" s="214"/>
      <c r="C27" s="215"/>
      <c r="D27" s="215"/>
      <c r="E27" s="216"/>
      <c r="F27" s="216"/>
      <c r="G27" s="216"/>
      <c r="H27" s="216"/>
      <c r="I27" s="216"/>
      <c r="J27" s="216"/>
      <c r="K27" s="217"/>
      <c r="L27" s="144"/>
    </row>
    <row r="28" spans="1:11" ht="13.5" customHeight="1">
      <c r="A28" s="56"/>
      <c r="B28" s="428" t="s">
        <v>312</v>
      </c>
      <c r="C28" s="429"/>
      <c r="D28" s="429"/>
      <c r="E28" s="429"/>
      <c r="F28" s="429"/>
      <c r="G28" s="429"/>
      <c r="H28" s="429"/>
      <c r="I28" s="429"/>
      <c r="J28" s="429"/>
      <c r="K28" s="430"/>
    </row>
    <row r="29" spans="1:11" ht="14.25" customHeight="1">
      <c r="A29" s="56"/>
      <c r="B29" s="428"/>
      <c r="C29" s="429"/>
      <c r="D29" s="429"/>
      <c r="E29" s="429"/>
      <c r="F29" s="429"/>
      <c r="G29" s="429"/>
      <c r="H29" s="429"/>
      <c r="I29" s="429"/>
      <c r="J29" s="429"/>
      <c r="K29" s="430"/>
    </row>
    <row r="30" spans="1:11" ht="14.25">
      <c r="A30" s="56"/>
      <c r="B30" s="214"/>
      <c r="C30" s="215"/>
      <c r="D30" s="215"/>
      <c r="E30" s="215"/>
      <c r="F30" s="215"/>
      <c r="G30" s="218"/>
      <c r="H30" s="219"/>
      <c r="I30" s="220"/>
      <c r="J30" s="220"/>
      <c r="K30" s="221"/>
    </row>
    <row r="31" spans="1:11" ht="14.25">
      <c r="A31" s="56"/>
      <c r="B31" s="222" t="s">
        <v>313</v>
      </c>
      <c r="C31" s="215"/>
      <c r="D31" s="215"/>
      <c r="E31" s="215"/>
      <c r="F31" s="215"/>
      <c r="G31" s="218"/>
      <c r="H31" s="219"/>
      <c r="I31" s="220"/>
      <c r="J31" s="220"/>
      <c r="K31" s="221"/>
    </row>
    <row r="32" spans="1:11" ht="14.25">
      <c r="A32" s="56"/>
      <c r="B32" s="222"/>
      <c r="C32" s="215"/>
      <c r="D32" s="215"/>
      <c r="E32" s="215"/>
      <c r="F32" s="215"/>
      <c r="G32" s="218"/>
      <c r="H32" s="219"/>
      <c r="I32" s="220"/>
      <c r="J32" s="220"/>
      <c r="K32" s="221"/>
    </row>
    <row r="33" spans="1:11" ht="6" customHeight="1">
      <c r="A33" s="56"/>
      <c r="B33" s="208"/>
      <c r="C33" s="209"/>
      <c r="D33" s="209"/>
      <c r="E33" s="209"/>
      <c r="F33" s="209"/>
      <c r="G33" s="210"/>
      <c r="H33" s="211"/>
      <c r="I33" s="212"/>
      <c r="J33" s="212"/>
      <c r="K33" s="213"/>
    </row>
    <row r="34" spans="1:11" ht="9" customHeight="1">
      <c r="A34" s="52"/>
      <c r="B34" s="234"/>
      <c r="C34" s="234"/>
      <c r="D34" s="234"/>
      <c r="E34" s="234"/>
      <c r="F34" s="234"/>
      <c r="G34" s="234"/>
      <c r="H34" s="234"/>
      <c r="I34" s="234"/>
      <c r="J34" s="234"/>
      <c r="K34" s="235"/>
    </row>
    <row r="35" spans="1:11" ht="15.75">
      <c r="A35" s="52"/>
      <c r="B35" s="415" t="s">
        <v>314</v>
      </c>
      <c r="C35" s="415"/>
      <c r="D35" s="415"/>
      <c r="E35" s="415"/>
      <c r="F35" s="415"/>
      <c r="G35" s="225"/>
      <c r="H35" s="225"/>
      <c r="I35" s="225"/>
      <c r="J35" s="220"/>
      <c r="K35" s="221"/>
    </row>
    <row r="36" spans="1:11" ht="9" customHeight="1">
      <c r="A36" s="56"/>
      <c r="B36" s="236"/>
      <c r="C36" s="234"/>
      <c r="D36" s="234"/>
      <c r="E36" s="234"/>
      <c r="F36" s="234"/>
      <c r="G36" s="234"/>
      <c r="H36" s="234"/>
      <c r="I36" s="234"/>
      <c r="J36" s="234"/>
      <c r="K36" s="235"/>
    </row>
    <row r="37" spans="1:11" ht="6" customHeight="1">
      <c r="A37" s="56"/>
      <c r="B37" s="208"/>
      <c r="C37" s="209"/>
      <c r="D37" s="209"/>
      <c r="E37" s="209"/>
      <c r="F37" s="209"/>
      <c r="G37" s="210"/>
      <c r="H37" s="211"/>
      <c r="I37" s="212"/>
      <c r="J37" s="212"/>
      <c r="K37" s="213"/>
    </row>
    <row r="38" spans="1:11" ht="9" customHeight="1">
      <c r="A38" s="56"/>
      <c r="B38" s="236"/>
      <c r="C38" s="234"/>
      <c r="D38" s="234"/>
      <c r="E38" s="234"/>
      <c r="F38" s="234"/>
      <c r="G38" s="234"/>
      <c r="H38" s="234"/>
      <c r="I38" s="234"/>
      <c r="J38" s="234"/>
      <c r="K38" s="235"/>
    </row>
    <row r="39" spans="1:11" ht="13.5">
      <c r="A39" s="56"/>
      <c r="B39" s="94" t="s">
        <v>250</v>
      </c>
      <c r="C39" s="201"/>
      <c r="D39" s="201"/>
      <c r="E39" s="201"/>
      <c r="F39" s="201"/>
      <c r="G39" s="201"/>
      <c r="H39" s="201"/>
      <c r="I39" s="201"/>
      <c r="J39" s="201"/>
      <c r="K39" s="202"/>
    </row>
    <row r="40" spans="1:11" ht="12.75" customHeight="1">
      <c r="A40" s="56"/>
      <c r="B40" s="284"/>
      <c r="C40" s="285"/>
      <c r="D40" s="285"/>
      <c r="E40" s="285"/>
      <c r="F40" s="285"/>
      <c r="G40" s="285"/>
      <c r="H40" s="285"/>
      <c r="I40" s="285"/>
      <c r="J40" s="285"/>
      <c r="K40" s="286"/>
    </row>
    <row r="41" spans="1:11" ht="12.75" customHeight="1">
      <c r="A41" s="56"/>
      <c r="B41" s="284"/>
      <c r="C41" s="285"/>
      <c r="D41" s="285"/>
      <c r="E41" s="285"/>
      <c r="F41" s="285"/>
      <c r="G41" s="285"/>
      <c r="H41" s="285"/>
      <c r="I41" s="285"/>
      <c r="J41" s="285"/>
      <c r="K41" s="286"/>
    </row>
    <row r="42" spans="1:11" ht="12.75" customHeight="1">
      <c r="A42" s="56"/>
      <c r="B42" s="284"/>
      <c r="C42" s="285"/>
      <c r="D42" s="285"/>
      <c r="E42" s="285"/>
      <c r="F42" s="285"/>
      <c r="G42" s="285"/>
      <c r="H42" s="285"/>
      <c r="I42" s="285"/>
      <c r="J42" s="285"/>
      <c r="K42" s="286"/>
    </row>
    <row r="43" spans="1:11" ht="12.75" customHeight="1">
      <c r="A43" s="56"/>
      <c r="B43" s="284"/>
      <c r="C43" s="285"/>
      <c r="D43" s="285"/>
      <c r="E43" s="285"/>
      <c r="F43" s="285"/>
      <c r="G43" s="285"/>
      <c r="H43" s="285"/>
      <c r="I43" s="285"/>
      <c r="J43" s="285"/>
      <c r="K43" s="286"/>
    </row>
    <row r="44" spans="1:11" ht="12.75" customHeight="1">
      <c r="A44" s="56"/>
      <c r="B44" s="284"/>
      <c r="C44" s="285"/>
      <c r="D44" s="285"/>
      <c r="E44" s="285"/>
      <c r="F44" s="285"/>
      <c r="G44" s="285"/>
      <c r="H44" s="285"/>
      <c r="I44" s="285"/>
      <c r="J44" s="285"/>
      <c r="K44" s="286"/>
    </row>
    <row r="45" spans="1:11" ht="12.75" customHeight="1">
      <c r="A45" s="56"/>
      <c r="B45" s="284"/>
      <c r="C45" s="285"/>
      <c r="D45" s="285"/>
      <c r="E45" s="285"/>
      <c r="F45" s="285"/>
      <c r="G45" s="285"/>
      <c r="H45" s="285"/>
      <c r="I45" s="285"/>
      <c r="J45" s="285"/>
      <c r="K45" s="286"/>
    </row>
    <row r="46" spans="1:11" ht="12.75" customHeight="1">
      <c r="A46" s="56"/>
      <c r="B46" s="284"/>
      <c r="C46" s="285"/>
      <c r="D46" s="285"/>
      <c r="E46" s="285"/>
      <c r="F46" s="285"/>
      <c r="G46" s="285"/>
      <c r="H46" s="285"/>
      <c r="I46" s="285"/>
      <c r="J46" s="285"/>
      <c r="K46" s="286"/>
    </row>
    <row r="47" spans="1:11" ht="12.75" customHeight="1">
      <c r="A47" s="56"/>
      <c r="B47" s="284"/>
      <c r="C47" s="285"/>
      <c r="D47" s="285"/>
      <c r="E47" s="285"/>
      <c r="F47" s="285"/>
      <c r="G47" s="285"/>
      <c r="H47" s="285"/>
      <c r="I47" s="285"/>
      <c r="J47" s="285"/>
      <c r="K47" s="286"/>
    </row>
    <row r="48" spans="1:11" ht="12.75" customHeight="1">
      <c r="A48" s="56"/>
      <c r="B48" s="287"/>
      <c r="C48" s="288"/>
      <c r="D48" s="288"/>
      <c r="E48" s="288"/>
      <c r="F48" s="288"/>
      <c r="G48" s="288"/>
      <c r="H48" s="288"/>
      <c r="I48" s="288"/>
      <c r="J48" s="288"/>
      <c r="K48" s="289"/>
    </row>
  </sheetData>
  <sheetProtection/>
  <protectedRanges>
    <protectedRange password="E7E2" sqref="L26:L27 J25:J26 H19:K24 H28:K38" name="Plage1"/>
  </protectedRanges>
  <mergeCells count="56">
    <mergeCell ref="C8:E8"/>
    <mergeCell ref="F8:G8"/>
    <mergeCell ref="H8:I8"/>
    <mergeCell ref="J8:K8"/>
    <mergeCell ref="E1:K3"/>
    <mergeCell ref="B6:K6"/>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H18:I18"/>
    <mergeCell ref="J18:K18"/>
    <mergeCell ref="C15:E15"/>
    <mergeCell ref="F15:G15"/>
    <mergeCell ref="H15:I15"/>
    <mergeCell ref="J15:K15"/>
    <mergeCell ref="C16:E16"/>
    <mergeCell ref="F16:G16"/>
    <mergeCell ref="H16:I16"/>
    <mergeCell ref="J16:K16"/>
    <mergeCell ref="B19:F19"/>
    <mergeCell ref="G19:J19"/>
    <mergeCell ref="B40:K48"/>
    <mergeCell ref="B28:K29"/>
    <mergeCell ref="C17:E17"/>
    <mergeCell ref="F17:G17"/>
    <mergeCell ref="H17:I17"/>
    <mergeCell ref="J17:K17"/>
    <mergeCell ref="C18:E18"/>
    <mergeCell ref="F18:G18"/>
    <mergeCell ref="B23:F23"/>
    <mergeCell ref="G25:K25"/>
    <mergeCell ref="B35:F35"/>
    <mergeCell ref="B26:F26"/>
    <mergeCell ref="B25:F25"/>
    <mergeCell ref="G26:K26"/>
  </mergeCells>
  <conditionalFormatting sqref="B26">
    <cfRule type="expression" priority="1" dxfId="7" stopIfTrue="1">
      <formula>'FLEX-01'!#REF!</formula>
    </cfRule>
  </conditionalFormatting>
  <dataValidations count="2">
    <dataValidation type="list" allowBlank="1" showInputMessage="1" showErrorMessage="1" sqref="B8:B18">
      <formula1>"Choisir,Ajouter,Enlever"</formula1>
    </dataValidation>
    <dataValidation type="list" allowBlank="1" showInputMessage="1" showErrorMessage="1" sqref="B26:F26">
      <formula1>"Choisir,Adresses IP TELUS demandées,Adresses IP appartiennent au client"</formula1>
    </dataValidation>
  </dataValidations>
  <printOptions/>
  <pageMargins left="0.7" right="0.7" top="0.75" bottom="0.75" header="0.3" footer="0.3"/>
  <pageSetup horizontalDpi="600" verticalDpi="600" orientation="portrait" r:id="rId3"/>
  <drawing r:id="rId2"/>
  <legacyDrawing r:id="rId1"/>
</worksheet>
</file>

<file path=xl/worksheets/sheet17.xml><?xml version="1.0" encoding="utf-8"?>
<worksheet xmlns="http://schemas.openxmlformats.org/spreadsheetml/2006/main" xmlns:r="http://schemas.openxmlformats.org/officeDocument/2006/relationships">
  <sheetPr codeName="Feuil35"/>
  <dimension ref="A1:K26"/>
  <sheetViews>
    <sheetView zoomScalePageLayoutView="0" workbookViewId="0" topLeftCell="A1">
      <selection activeCell="C10" sqref="C10:E10"/>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6" max="6" width="4.8515625" style="0" customWidth="1"/>
    <col min="7" max="7" width="9.7109375" style="0" customWidth="1"/>
    <col min="8" max="8" width="9.8515625" style="0" customWidth="1"/>
    <col min="9" max="9" width="9.28125" style="0" customWidth="1"/>
    <col min="10" max="10" width="7.421875" style="0" customWidth="1"/>
  </cols>
  <sheetData>
    <row r="1" spans="1:11" ht="12.75" customHeight="1">
      <c r="A1" s="8"/>
      <c r="B1" s="9"/>
      <c r="C1" s="10"/>
      <c r="D1" s="10"/>
      <c r="E1" s="290" t="str">
        <f>CONCATENATE(Listes!A2,CHAR(10),Listes!E11)</f>
        <v>Services non-facturables RITM
SCE-01 - Modification EVC SCE – VLAN (EVPL seulement)</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Listes!E11</f>
        <v>SCE-01 - Modification EVC SCE – VLAN (EVPL seulement)</v>
      </c>
      <c r="C6" s="291"/>
      <c r="D6" s="291"/>
      <c r="E6" s="291"/>
      <c r="F6" s="291"/>
      <c r="G6" s="291"/>
      <c r="H6" s="291"/>
      <c r="I6" s="291"/>
      <c r="J6" s="291"/>
      <c r="K6" s="292"/>
    </row>
    <row r="7" spans="1:11" ht="7.5" customHeight="1">
      <c r="A7" s="51"/>
      <c r="B7" s="237"/>
      <c r="C7" s="436"/>
      <c r="D7" s="437"/>
      <c r="E7" s="438"/>
      <c r="F7" s="436"/>
      <c r="G7" s="438"/>
      <c r="H7" s="436"/>
      <c r="I7" s="438"/>
      <c r="J7" s="436"/>
      <c r="K7" s="439"/>
    </row>
    <row r="8" spans="1:11" ht="13.5">
      <c r="A8" s="51"/>
      <c r="B8" s="433" t="s">
        <v>334</v>
      </c>
      <c r="C8" s="434"/>
      <c r="D8" s="434"/>
      <c r="E8" s="434"/>
      <c r="F8" s="434"/>
      <c r="G8" s="434"/>
      <c r="H8" s="434"/>
      <c r="I8" s="434"/>
      <c r="J8" s="434"/>
      <c r="K8" s="435"/>
    </row>
    <row r="9" spans="1:11" ht="13.5">
      <c r="A9" s="51"/>
      <c r="B9" s="239"/>
      <c r="C9" s="441" t="s">
        <v>335</v>
      </c>
      <c r="D9" s="441"/>
      <c r="E9" s="441"/>
      <c r="F9" s="242"/>
      <c r="G9" s="441" t="s">
        <v>336</v>
      </c>
      <c r="H9" s="441"/>
      <c r="I9" s="441"/>
      <c r="J9" s="441"/>
      <c r="K9" s="442"/>
    </row>
    <row r="10" spans="1:11" ht="13.5">
      <c r="A10" s="51"/>
      <c r="B10" s="241" t="s">
        <v>323</v>
      </c>
      <c r="C10" s="440"/>
      <c r="D10" s="440"/>
      <c r="E10" s="440"/>
      <c r="F10" s="240"/>
      <c r="G10" s="440"/>
      <c r="H10" s="440"/>
      <c r="I10" s="440"/>
      <c r="J10" s="440"/>
      <c r="K10" s="443"/>
    </row>
    <row r="11" spans="1:11" ht="13.5">
      <c r="A11" s="51"/>
      <c r="B11" s="241" t="s">
        <v>324</v>
      </c>
      <c r="C11" s="440"/>
      <c r="D11" s="440"/>
      <c r="E11" s="440"/>
      <c r="F11" s="240"/>
      <c r="G11" s="440"/>
      <c r="H11" s="440"/>
      <c r="I11" s="440"/>
      <c r="J11" s="440"/>
      <c r="K11" s="443"/>
    </row>
    <row r="12" spans="1:11" ht="13.5">
      <c r="A12" s="51"/>
      <c r="B12" s="241" t="s">
        <v>325</v>
      </c>
      <c r="C12" s="440"/>
      <c r="D12" s="440"/>
      <c r="E12" s="440"/>
      <c r="F12" s="240"/>
      <c r="G12" s="440"/>
      <c r="H12" s="440"/>
      <c r="I12" s="440"/>
      <c r="J12" s="440"/>
      <c r="K12" s="443"/>
    </row>
    <row r="13" spans="1:11" ht="13.5">
      <c r="A13" s="51"/>
      <c r="B13" s="241" t="s">
        <v>326</v>
      </c>
      <c r="C13" s="440"/>
      <c r="D13" s="440"/>
      <c r="E13" s="440"/>
      <c r="F13" s="240"/>
      <c r="G13" s="440"/>
      <c r="H13" s="440"/>
      <c r="I13" s="440"/>
      <c r="J13" s="440"/>
      <c r="K13" s="443"/>
    </row>
    <row r="14" spans="1:11" ht="13.5">
      <c r="A14" s="51"/>
      <c r="B14" s="241" t="s">
        <v>327</v>
      </c>
      <c r="C14" s="440"/>
      <c r="D14" s="440"/>
      <c r="E14" s="440"/>
      <c r="F14" s="240"/>
      <c r="G14" s="440"/>
      <c r="H14" s="440"/>
      <c r="I14" s="440"/>
      <c r="J14" s="440"/>
      <c r="K14" s="443"/>
    </row>
    <row r="15" spans="1:11" ht="13.5">
      <c r="A15" s="51"/>
      <c r="B15" s="241" t="s">
        <v>328</v>
      </c>
      <c r="C15" s="440"/>
      <c r="D15" s="440"/>
      <c r="E15" s="440"/>
      <c r="F15" s="240"/>
      <c r="G15" s="440"/>
      <c r="H15" s="440"/>
      <c r="I15" s="440"/>
      <c r="J15" s="440"/>
      <c r="K15" s="443"/>
    </row>
    <row r="16" spans="1:11" ht="13.5">
      <c r="A16" s="51"/>
      <c r="B16" s="241" t="s">
        <v>329</v>
      </c>
      <c r="C16" s="440"/>
      <c r="D16" s="440"/>
      <c r="E16" s="440"/>
      <c r="F16" s="240"/>
      <c r="G16" s="440"/>
      <c r="H16" s="440"/>
      <c r="I16" s="440"/>
      <c r="J16" s="440"/>
      <c r="K16" s="443"/>
    </row>
    <row r="17" spans="1:11" ht="13.5">
      <c r="A17" s="51"/>
      <c r="B17" s="241" t="s">
        <v>330</v>
      </c>
      <c r="C17" s="440"/>
      <c r="D17" s="440"/>
      <c r="E17" s="440"/>
      <c r="F17" s="240"/>
      <c r="G17" s="440"/>
      <c r="H17" s="440"/>
      <c r="I17" s="440"/>
      <c r="J17" s="440"/>
      <c r="K17" s="443"/>
    </row>
    <row r="18" spans="1:11" ht="13.5">
      <c r="A18" s="51"/>
      <c r="B18" s="241" t="s">
        <v>331</v>
      </c>
      <c r="C18" s="440"/>
      <c r="D18" s="440"/>
      <c r="E18" s="440"/>
      <c r="F18" s="240"/>
      <c r="G18" s="440"/>
      <c r="H18" s="440"/>
      <c r="I18" s="440"/>
      <c r="J18" s="440"/>
      <c r="K18" s="443"/>
    </row>
    <row r="19" spans="1:11" ht="13.5">
      <c r="A19" s="51"/>
      <c r="B19" s="241" t="s">
        <v>332</v>
      </c>
      <c r="C19" s="440"/>
      <c r="D19" s="440"/>
      <c r="E19" s="440"/>
      <c r="F19" s="240"/>
      <c r="G19" s="440"/>
      <c r="H19" s="440"/>
      <c r="I19" s="440"/>
      <c r="J19" s="440"/>
      <c r="K19" s="443"/>
    </row>
    <row r="20" spans="1:11" ht="14.25">
      <c r="A20" s="52"/>
      <c r="F20" s="56"/>
      <c r="G20" s="28"/>
      <c r="H20" s="24"/>
      <c r="I20" s="431"/>
      <c r="J20" s="431"/>
      <c r="K20" s="432"/>
    </row>
    <row r="21" spans="1:11" ht="12.75">
      <c r="A21" s="52"/>
      <c r="B21" s="141" t="s">
        <v>250</v>
      </c>
      <c r="K21" s="52"/>
    </row>
    <row r="22" spans="1:11" ht="12.75" customHeight="1">
      <c r="A22" s="52"/>
      <c r="B22" s="284"/>
      <c r="C22" s="285"/>
      <c r="D22" s="285"/>
      <c r="E22" s="285"/>
      <c r="F22" s="285"/>
      <c r="G22" s="285"/>
      <c r="H22" s="285"/>
      <c r="I22" s="285"/>
      <c r="J22" s="285"/>
      <c r="K22" s="286"/>
    </row>
    <row r="23" spans="1:11" ht="12.75" customHeight="1">
      <c r="A23" s="52"/>
      <c r="B23" s="284"/>
      <c r="C23" s="285"/>
      <c r="D23" s="285"/>
      <c r="E23" s="285"/>
      <c r="F23" s="285"/>
      <c r="G23" s="285"/>
      <c r="H23" s="285"/>
      <c r="I23" s="285"/>
      <c r="J23" s="285"/>
      <c r="K23" s="286"/>
    </row>
    <row r="24" spans="1:11" ht="12.75" customHeight="1">
      <c r="A24" s="52"/>
      <c r="B24" s="284"/>
      <c r="C24" s="285"/>
      <c r="D24" s="285"/>
      <c r="E24" s="285"/>
      <c r="F24" s="285"/>
      <c r="G24" s="285"/>
      <c r="H24" s="285"/>
      <c r="I24" s="285"/>
      <c r="J24" s="285"/>
      <c r="K24" s="286"/>
    </row>
    <row r="25" spans="1:11" ht="12.75" customHeight="1">
      <c r="A25" s="52"/>
      <c r="B25" s="284"/>
      <c r="C25" s="285"/>
      <c r="D25" s="285"/>
      <c r="E25" s="285"/>
      <c r="F25" s="285"/>
      <c r="G25" s="285"/>
      <c r="H25" s="285"/>
      <c r="I25" s="285"/>
      <c r="J25" s="285"/>
      <c r="K25" s="286"/>
    </row>
    <row r="26" spans="1:11" ht="12.75" customHeight="1">
      <c r="A26" s="52"/>
      <c r="B26" s="287"/>
      <c r="C26" s="288"/>
      <c r="D26" s="288"/>
      <c r="E26" s="288"/>
      <c r="F26" s="288"/>
      <c r="G26" s="288"/>
      <c r="H26" s="288"/>
      <c r="I26" s="288"/>
      <c r="J26" s="288"/>
      <c r="K26" s="289"/>
    </row>
  </sheetData>
  <sheetProtection/>
  <protectedRanges>
    <protectedRange password="E7E2" sqref="H20:K20" name="Plage1"/>
  </protectedRanges>
  <mergeCells count="31">
    <mergeCell ref="G14:K14"/>
    <mergeCell ref="G15:K15"/>
    <mergeCell ref="G16:K16"/>
    <mergeCell ref="G17:K17"/>
    <mergeCell ref="G18:K18"/>
    <mergeCell ref="G19:K19"/>
    <mergeCell ref="G9:K9"/>
    <mergeCell ref="G10:K10"/>
    <mergeCell ref="G11:K11"/>
    <mergeCell ref="G12:K12"/>
    <mergeCell ref="G13:K13"/>
    <mergeCell ref="C11:E11"/>
    <mergeCell ref="C10:E10"/>
    <mergeCell ref="C12:E12"/>
    <mergeCell ref="C13:E13"/>
    <mergeCell ref="C15:E15"/>
    <mergeCell ref="C16:E16"/>
    <mergeCell ref="C17:E17"/>
    <mergeCell ref="C18:E18"/>
    <mergeCell ref="C19:E19"/>
    <mergeCell ref="C9:E9"/>
    <mergeCell ref="I20:K20"/>
    <mergeCell ref="B22:K26"/>
    <mergeCell ref="B8:K8"/>
    <mergeCell ref="E1:K3"/>
    <mergeCell ref="B6:K6"/>
    <mergeCell ref="C7:E7"/>
    <mergeCell ref="F7:G7"/>
    <mergeCell ref="H7:I7"/>
    <mergeCell ref="J7:K7"/>
    <mergeCell ref="C14:E14"/>
  </mergeCells>
  <printOptions/>
  <pageMargins left="0.7" right="0.7" top="0.75" bottom="0.75" header="0.3" footer="0.3"/>
  <pageSetup horizontalDpi="600" verticalDpi="600" orientation="portrait" r:id="rId3"/>
  <drawing r:id="rId2"/>
  <legacyDrawing r:id="rId1"/>
</worksheet>
</file>

<file path=xl/worksheets/sheet18.xml><?xml version="1.0" encoding="utf-8"?>
<worksheet xmlns="http://schemas.openxmlformats.org/spreadsheetml/2006/main" xmlns:r="http://schemas.openxmlformats.org/officeDocument/2006/relationships">
  <sheetPr codeName="Feuil2"/>
  <dimension ref="A1:P94"/>
  <sheetViews>
    <sheetView zoomScalePageLayoutView="0" workbookViewId="0" topLeftCell="A1">
      <selection activeCell="A12" sqref="A12"/>
    </sheetView>
  </sheetViews>
  <sheetFormatPr defaultColWidth="11.421875" defaultRowHeight="12.75"/>
  <cols>
    <col min="1" max="1" width="87.7109375" style="0" customWidth="1"/>
    <col min="2" max="2" width="17.7109375" style="0" customWidth="1"/>
    <col min="3" max="3" width="92.28125" style="0" bestFit="1" customWidth="1"/>
    <col min="4" max="4" width="17.140625" style="0" customWidth="1"/>
    <col min="5" max="5" width="84.00390625" style="0" customWidth="1"/>
    <col min="6" max="6" width="67.00390625" style="0" customWidth="1"/>
    <col min="7" max="7" width="50.8515625" style="0" customWidth="1"/>
    <col min="8" max="8" width="71.140625" style="141" customWidth="1"/>
  </cols>
  <sheetData>
    <row r="1" ht="12.75">
      <c r="A1" s="3" t="s">
        <v>106</v>
      </c>
    </row>
    <row r="2" ht="14.25">
      <c r="A2" s="11" t="s">
        <v>87</v>
      </c>
    </row>
    <row r="3" spans="1:9" ht="12.75">
      <c r="A3" s="3" t="s">
        <v>16</v>
      </c>
      <c r="B3" s="3"/>
      <c r="C3" s="4" t="s">
        <v>15</v>
      </c>
      <c r="E3" s="4" t="s">
        <v>166</v>
      </c>
      <c r="F3" s="4" t="s">
        <v>248</v>
      </c>
      <c r="G3" s="4" t="s">
        <v>191</v>
      </c>
      <c r="H3" s="4" t="s">
        <v>293</v>
      </c>
      <c r="I3" s="3" t="s">
        <v>374</v>
      </c>
    </row>
    <row r="4" spans="1:9" ht="12.75">
      <c r="A4" s="1" t="s">
        <v>81</v>
      </c>
      <c r="B4" s="2"/>
      <c r="C4" s="152" t="s">
        <v>173</v>
      </c>
      <c r="D4" t="s">
        <v>172</v>
      </c>
      <c r="E4" s="141" t="s">
        <v>177</v>
      </c>
      <c r="F4" s="141" t="s">
        <v>254</v>
      </c>
      <c r="G4" s="5" t="s">
        <v>194</v>
      </c>
      <c r="H4" s="137" t="s">
        <v>294</v>
      </c>
      <c r="I4" s="1" t="s">
        <v>81</v>
      </c>
    </row>
    <row r="5" spans="1:9" ht="12.75">
      <c r="A5" s="1" t="s">
        <v>82</v>
      </c>
      <c r="B5" s="2"/>
      <c r="C5" s="137" t="s">
        <v>261</v>
      </c>
      <c r="D5" t="s">
        <v>172</v>
      </c>
      <c r="E5" s="141" t="s">
        <v>240</v>
      </c>
      <c r="F5" s="141" t="s">
        <v>266</v>
      </c>
      <c r="G5" s="5" t="s">
        <v>195</v>
      </c>
      <c r="H5" s="137" t="s">
        <v>295</v>
      </c>
      <c r="I5" s="1" t="s">
        <v>82</v>
      </c>
    </row>
    <row r="6" spans="1:9" ht="12.75">
      <c r="A6" s="1" t="s">
        <v>83</v>
      </c>
      <c r="B6" s="2"/>
      <c r="C6" s="137" t="s">
        <v>337</v>
      </c>
      <c r="D6" t="s">
        <v>172</v>
      </c>
      <c r="E6" s="141" t="s">
        <v>178</v>
      </c>
      <c r="F6" s="141" t="s">
        <v>309</v>
      </c>
      <c r="G6" s="5" t="s">
        <v>196</v>
      </c>
      <c r="H6" s="137" t="s">
        <v>296</v>
      </c>
      <c r="I6" s="1" t="s">
        <v>83</v>
      </c>
    </row>
    <row r="7" spans="1:9" ht="12.75">
      <c r="A7" s="1" t="s">
        <v>84</v>
      </c>
      <c r="B7" s="2"/>
      <c r="C7" s="137"/>
      <c r="D7" t="s">
        <v>172</v>
      </c>
      <c r="E7" s="141" t="s">
        <v>179</v>
      </c>
      <c r="F7" s="141" t="s">
        <v>342</v>
      </c>
      <c r="G7" s="5" t="s">
        <v>197</v>
      </c>
      <c r="H7" s="137"/>
      <c r="I7" s="1" t="s">
        <v>84</v>
      </c>
    </row>
    <row r="8" spans="1:9" ht="12.75">
      <c r="A8" s="1" t="s">
        <v>85</v>
      </c>
      <c r="B8" s="2"/>
      <c r="D8" t="s">
        <v>172</v>
      </c>
      <c r="E8" s="141" t="s">
        <v>243</v>
      </c>
      <c r="G8" s="5"/>
      <c r="H8" s="137"/>
      <c r="I8" s="1" t="s">
        <v>85</v>
      </c>
    </row>
    <row r="9" spans="1:9" ht="12.75">
      <c r="A9" s="1" t="s">
        <v>109</v>
      </c>
      <c r="B9" s="2"/>
      <c r="C9" s="1"/>
      <c r="H9" s="4" t="s">
        <v>354</v>
      </c>
      <c r="I9" s="1" t="s">
        <v>109</v>
      </c>
    </row>
    <row r="10" spans="1:9" ht="12.75">
      <c r="A10" s="1" t="s">
        <v>111</v>
      </c>
      <c r="B10" s="2"/>
      <c r="C10" s="4" t="s">
        <v>264</v>
      </c>
      <c r="E10" s="3" t="s">
        <v>322</v>
      </c>
      <c r="F10" s="3" t="s">
        <v>277</v>
      </c>
      <c r="G10" s="4" t="s">
        <v>310</v>
      </c>
      <c r="H10" s="137" t="s">
        <v>360</v>
      </c>
      <c r="I10" s="1" t="s">
        <v>111</v>
      </c>
    </row>
    <row r="11" spans="1:9" ht="12.75">
      <c r="A11" s="1" t="s">
        <v>162</v>
      </c>
      <c r="B11" s="2"/>
      <c r="C11" s="137" t="s">
        <v>265</v>
      </c>
      <c r="E11" t="s">
        <v>333</v>
      </c>
      <c r="F11" s="141" t="s">
        <v>280</v>
      </c>
      <c r="G11" s="141" t="s">
        <v>318</v>
      </c>
      <c r="H11" s="137"/>
      <c r="I11" s="1" t="s">
        <v>162</v>
      </c>
    </row>
    <row r="12" spans="1:9" ht="12.75">
      <c r="A12" s="137" t="s">
        <v>384</v>
      </c>
      <c r="B12" s="2"/>
      <c r="C12" s="137" t="s">
        <v>268</v>
      </c>
      <c r="I12" s="137" t="s">
        <v>383</v>
      </c>
    </row>
    <row r="13" spans="1:9" ht="12.75">
      <c r="A13" s="1" t="s">
        <v>110</v>
      </c>
      <c r="B13" s="2"/>
      <c r="F13" s="141"/>
      <c r="I13" s="1" t="s">
        <v>110</v>
      </c>
    </row>
    <row r="14" spans="1:9" ht="12.75">
      <c r="A14" s="1" t="s">
        <v>148</v>
      </c>
      <c r="B14" s="2"/>
      <c r="I14" s="1" t="s">
        <v>148</v>
      </c>
    </row>
    <row r="15" spans="1:9" ht="12.75">
      <c r="A15" s="137" t="s">
        <v>212</v>
      </c>
      <c r="B15" s="2"/>
      <c r="I15" s="137" t="s">
        <v>212</v>
      </c>
    </row>
    <row r="16" spans="1:16" ht="12.75">
      <c r="A16" s="104"/>
      <c r="B16" s="104"/>
      <c r="C16" s="104"/>
      <c r="D16" s="104"/>
      <c r="E16" s="104"/>
      <c r="F16" s="104"/>
      <c r="G16" s="104"/>
      <c r="H16" s="190"/>
      <c r="I16" s="190"/>
      <c r="J16" s="190"/>
      <c r="K16" s="190"/>
      <c r="L16" s="190"/>
      <c r="M16" s="190"/>
      <c r="N16" s="190"/>
      <c r="O16" s="190"/>
      <c r="P16" s="190"/>
    </row>
    <row r="17" spans="1:6" ht="12.75">
      <c r="A17" s="3" t="s">
        <v>13</v>
      </c>
      <c r="B17" s="3"/>
      <c r="C17" s="3" t="s">
        <v>216</v>
      </c>
      <c r="E17" s="3" t="s">
        <v>215</v>
      </c>
      <c r="F17" s="3"/>
    </row>
    <row r="18" spans="1:5" ht="12.75">
      <c r="A18" t="s">
        <v>122</v>
      </c>
      <c r="C18" t="s">
        <v>122</v>
      </c>
      <c r="E18" t="s">
        <v>122</v>
      </c>
    </row>
    <row r="19" spans="1:8" ht="12.75">
      <c r="A19" t="s">
        <v>12</v>
      </c>
      <c r="C19" s="141" t="s">
        <v>375</v>
      </c>
      <c r="D19" t="s">
        <v>86</v>
      </c>
      <c r="E19" s="141" t="s">
        <v>377</v>
      </c>
      <c r="F19" t="s">
        <v>373</v>
      </c>
      <c r="G19" s="256" t="s">
        <v>358</v>
      </c>
      <c r="H19" s="256" t="s">
        <v>359</v>
      </c>
    </row>
    <row r="20" spans="1:8" ht="12.75">
      <c r="A20" t="s">
        <v>14</v>
      </c>
      <c r="C20" s="141" t="s">
        <v>376</v>
      </c>
      <c r="D20" t="s">
        <v>86</v>
      </c>
      <c r="E20" s="141" t="s">
        <v>378</v>
      </c>
      <c r="F20" t="s">
        <v>373</v>
      </c>
      <c r="G20" s="253" t="s">
        <v>355</v>
      </c>
      <c r="H20" s="257" t="s">
        <v>356</v>
      </c>
    </row>
    <row r="21" spans="3:8" ht="12.75">
      <c r="C21" s="141" t="s">
        <v>278</v>
      </c>
      <c r="D21" t="s">
        <v>279</v>
      </c>
      <c r="E21" s="141" t="s">
        <v>278</v>
      </c>
      <c r="F21" s="141" t="s">
        <v>279</v>
      </c>
      <c r="G21" s="254">
        <v>0.8</v>
      </c>
      <c r="H21" s="254">
        <v>0.65</v>
      </c>
    </row>
    <row r="22" spans="3:8" ht="12.75">
      <c r="C22" s="141" t="s">
        <v>316</v>
      </c>
      <c r="D22" s="141" t="s">
        <v>317</v>
      </c>
      <c r="E22" s="141" t="s">
        <v>316</v>
      </c>
      <c r="F22" s="141" t="s">
        <v>317</v>
      </c>
      <c r="G22" s="254">
        <v>0.75</v>
      </c>
      <c r="H22" s="255">
        <v>0.6</v>
      </c>
    </row>
    <row r="23" spans="3:8" ht="12.75">
      <c r="C23" s="141" t="s">
        <v>320</v>
      </c>
      <c r="D23" s="141" t="s">
        <v>321</v>
      </c>
      <c r="E23" s="141" t="s">
        <v>320</v>
      </c>
      <c r="F23" s="141" t="s">
        <v>321</v>
      </c>
      <c r="G23" s="254">
        <v>0.7</v>
      </c>
      <c r="H23" s="254">
        <v>0.55</v>
      </c>
    </row>
    <row r="24" spans="3:8" ht="12.75">
      <c r="C24" s="141" t="s">
        <v>262</v>
      </c>
      <c r="D24" t="s">
        <v>165</v>
      </c>
      <c r="E24" s="141" t="s">
        <v>262</v>
      </c>
      <c r="F24" t="s">
        <v>165</v>
      </c>
      <c r="G24" s="254">
        <v>0.65</v>
      </c>
      <c r="H24" s="254">
        <v>0.5</v>
      </c>
    </row>
    <row r="25" spans="3:8" ht="12.75">
      <c r="C25" s="141" t="s">
        <v>340</v>
      </c>
      <c r="D25" t="s">
        <v>172</v>
      </c>
      <c r="E25" s="141" t="s">
        <v>340</v>
      </c>
      <c r="F25" t="s">
        <v>172</v>
      </c>
      <c r="G25" s="255">
        <v>0.6</v>
      </c>
      <c r="H25" s="254">
        <v>0.45</v>
      </c>
    </row>
    <row r="26" spans="3:8" ht="12.75">
      <c r="C26" s="5" t="s">
        <v>190</v>
      </c>
      <c r="D26" s="5" t="s">
        <v>193</v>
      </c>
      <c r="E26" s="141" t="s">
        <v>251</v>
      </c>
      <c r="F26" s="141" t="s">
        <v>252</v>
      </c>
      <c r="G26" s="254">
        <v>0.55</v>
      </c>
      <c r="H26" s="254">
        <v>0.4</v>
      </c>
    </row>
    <row r="27" spans="3:8" ht="12.75">
      <c r="C27" s="141" t="s">
        <v>251</v>
      </c>
      <c r="D27" s="141" t="s">
        <v>252</v>
      </c>
      <c r="E27" s="141" t="s">
        <v>267</v>
      </c>
      <c r="F27" s="141" t="s">
        <v>263</v>
      </c>
      <c r="G27" s="254">
        <v>0.5</v>
      </c>
      <c r="H27" s="254">
        <v>0.35</v>
      </c>
    </row>
    <row r="28" spans="3:8" ht="12.75">
      <c r="C28" s="141" t="s">
        <v>267</v>
      </c>
      <c r="D28" s="141" t="s">
        <v>263</v>
      </c>
      <c r="E28" s="141" t="s">
        <v>291</v>
      </c>
      <c r="F28" s="141" t="s">
        <v>292</v>
      </c>
      <c r="G28" s="254">
        <v>0.45</v>
      </c>
      <c r="H28" s="254">
        <v>0.3</v>
      </c>
    </row>
    <row r="29" spans="1:8" ht="12.75">
      <c r="A29" s="3" t="s">
        <v>17</v>
      </c>
      <c r="C29" s="141" t="s">
        <v>291</v>
      </c>
      <c r="D29" s="141" t="s">
        <v>292</v>
      </c>
      <c r="E29" s="141" t="s">
        <v>362</v>
      </c>
      <c r="F29" s="141" t="s">
        <v>354</v>
      </c>
      <c r="G29" s="254">
        <v>0.4</v>
      </c>
      <c r="H29" s="257">
        <v>0.25</v>
      </c>
    </row>
    <row r="30" spans="1:8" ht="14.25">
      <c r="A30" s="7" t="s">
        <v>122</v>
      </c>
      <c r="B30" t="s">
        <v>86</v>
      </c>
      <c r="G30" s="254">
        <v>0.35</v>
      </c>
      <c r="H30" s="257">
        <v>0.2</v>
      </c>
    </row>
    <row r="31" spans="1:8" ht="14.25">
      <c r="A31" s="6" t="s">
        <v>18</v>
      </c>
      <c r="B31" t="s">
        <v>86</v>
      </c>
      <c r="C31" s="3" t="s">
        <v>369</v>
      </c>
      <c r="D31" s="3" t="s">
        <v>125</v>
      </c>
      <c r="E31" s="3" t="s">
        <v>180</v>
      </c>
      <c r="F31" s="3" t="s">
        <v>270</v>
      </c>
      <c r="G31" s="254">
        <v>0.3</v>
      </c>
      <c r="H31" s="257">
        <v>0.15</v>
      </c>
    </row>
    <row r="32" spans="1:8" ht="14.25">
      <c r="A32" s="6" t="s">
        <v>36</v>
      </c>
      <c r="B32" t="s">
        <v>86</v>
      </c>
      <c r="C32" t="s">
        <v>122</v>
      </c>
      <c r="D32" t="s">
        <v>122</v>
      </c>
      <c r="E32" t="s">
        <v>122</v>
      </c>
      <c r="F32" s="141" t="s">
        <v>122</v>
      </c>
      <c r="G32" s="257">
        <v>0.25</v>
      </c>
      <c r="H32" s="257">
        <v>0.1</v>
      </c>
    </row>
    <row r="33" spans="1:8" ht="14.25">
      <c r="A33" s="6" t="s">
        <v>19</v>
      </c>
      <c r="B33" t="s">
        <v>86</v>
      </c>
      <c r="C33" t="s">
        <v>4</v>
      </c>
      <c r="D33" s="62" t="s">
        <v>126</v>
      </c>
      <c r="E33" t="s">
        <v>8</v>
      </c>
      <c r="F33" s="141" t="s">
        <v>271</v>
      </c>
      <c r="G33" s="257">
        <v>0.2</v>
      </c>
      <c r="H33" s="257">
        <v>0.05</v>
      </c>
    </row>
    <row r="34" spans="1:8" ht="14.25">
      <c r="A34" s="6" t="s">
        <v>37</v>
      </c>
      <c r="B34" t="s">
        <v>86</v>
      </c>
      <c r="C34" t="s">
        <v>3</v>
      </c>
      <c r="D34" s="62" t="s">
        <v>127</v>
      </c>
      <c r="E34" t="s">
        <v>9</v>
      </c>
      <c r="F34" s="141" t="s">
        <v>272</v>
      </c>
      <c r="G34" s="257">
        <v>0.15</v>
      </c>
      <c r="H34" s="257">
        <v>0</v>
      </c>
    </row>
    <row r="35" spans="1:8" ht="14.25">
      <c r="A35" s="6" t="s">
        <v>20</v>
      </c>
      <c r="B35" t="s">
        <v>86</v>
      </c>
      <c r="C35" t="s">
        <v>5</v>
      </c>
      <c r="E35" t="s">
        <v>10</v>
      </c>
      <c r="F35" s="141" t="s">
        <v>273</v>
      </c>
      <c r="G35" s="257">
        <v>0.1</v>
      </c>
      <c r="H35" s="253" t="s">
        <v>364</v>
      </c>
    </row>
    <row r="36" spans="1:7" ht="14.25">
      <c r="A36" s="6" t="s">
        <v>38</v>
      </c>
      <c r="B36" t="s">
        <v>86</v>
      </c>
      <c r="C36" t="s">
        <v>6</v>
      </c>
      <c r="D36" s="62"/>
      <c r="E36" t="s">
        <v>167</v>
      </c>
      <c r="F36" s="141" t="s">
        <v>274</v>
      </c>
      <c r="G36" s="257">
        <v>0.05</v>
      </c>
    </row>
    <row r="37" spans="1:7" ht="14.25">
      <c r="A37" s="6" t="s">
        <v>21</v>
      </c>
      <c r="B37" t="s">
        <v>86</v>
      </c>
      <c r="C37" t="s">
        <v>7</v>
      </c>
      <c r="D37" s="62"/>
      <c r="G37" s="257">
        <v>0</v>
      </c>
    </row>
    <row r="38" spans="1:7" ht="14.25">
      <c r="A38" s="6" t="s">
        <v>39</v>
      </c>
      <c r="B38" t="s">
        <v>86</v>
      </c>
      <c r="C38" t="s">
        <v>8</v>
      </c>
      <c r="D38" s="62"/>
      <c r="G38" s="253" t="s">
        <v>364</v>
      </c>
    </row>
    <row r="39" spans="1:6" ht="14.25">
      <c r="A39" s="6" t="s">
        <v>22</v>
      </c>
      <c r="B39" t="s">
        <v>86</v>
      </c>
      <c r="C39" t="s">
        <v>9</v>
      </c>
      <c r="F39" s="141"/>
    </row>
    <row r="40" spans="1:6" ht="14.25">
      <c r="A40" s="6" t="s">
        <v>40</v>
      </c>
      <c r="B40" t="s">
        <v>86</v>
      </c>
      <c r="C40" t="s">
        <v>10</v>
      </c>
      <c r="D40" s="64" t="s">
        <v>114</v>
      </c>
      <c r="E40" s="3" t="s">
        <v>168</v>
      </c>
      <c r="F40" s="3"/>
    </row>
    <row r="41" spans="1:6" ht="14.25">
      <c r="A41" s="6" t="s">
        <v>24</v>
      </c>
      <c r="B41" t="s">
        <v>86</v>
      </c>
      <c r="C41" t="s">
        <v>11</v>
      </c>
      <c r="D41" s="62" t="s">
        <v>122</v>
      </c>
      <c r="E41" t="s">
        <v>122</v>
      </c>
      <c r="F41" s="141"/>
    </row>
    <row r="42" spans="1:6" ht="14.25">
      <c r="A42" s="6" t="s">
        <v>43</v>
      </c>
      <c r="B42" t="s">
        <v>86</v>
      </c>
      <c r="C42" t="s">
        <v>161</v>
      </c>
      <c r="D42" s="65" t="s">
        <v>128</v>
      </c>
      <c r="E42" s="89">
        <v>0</v>
      </c>
      <c r="F42" s="238"/>
    </row>
    <row r="43" spans="1:6" ht="14.25">
      <c r="A43" s="6" t="s">
        <v>44</v>
      </c>
      <c r="B43" t="s">
        <v>86</v>
      </c>
      <c r="D43" s="65" t="s">
        <v>129</v>
      </c>
      <c r="E43" s="89">
        <v>0.01</v>
      </c>
      <c r="F43" s="238"/>
    </row>
    <row r="44" spans="1:6" ht="14.25">
      <c r="A44" s="6" t="s">
        <v>71</v>
      </c>
      <c r="B44" t="s">
        <v>86</v>
      </c>
      <c r="C44" s="3" t="s">
        <v>118</v>
      </c>
      <c r="D44" s="65" t="s">
        <v>130</v>
      </c>
      <c r="E44" s="89">
        <v>0.02</v>
      </c>
      <c r="F44" s="89"/>
    </row>
    <row r="45" spans="1:6" ht="14.25">
      <c r="A45" s="6" t="s">
        <v>25</v>
      </c>
      <c r="B45" t="s">
        <v>86</v>
      </c>
      <c r="C45" t="s">
        <v>122</v>
      </c>
      <c r="D45" s="65" t="s">
        <v>131</v>
      </c>
      <c r="E45" s="89">
        <v>0.03</v>
      </c>
      <c r="F45" s="89"/>
    </row>
    <row r="46" spans="1:6" ht="14.25">
      <c r="A46" s="6" t="s">
        <v>61</v>
      </c>
      <c r="B46" t="s">
        <v>86</v>
      </c>
      <c r="C46" t="s">
        <v>372</v>
      </c>
      <c r="D46" s="65" t="s">
        <v>132</v>
      </c>
      <c r="E46" s="89">
        <v>0.04</v>
      </c>
      <c r="F46" s="89"/>
    </row>
    <row r="47" spans="1:6" ht="14.25">
      <c r="A47" s="6" t="s">
        <v>46</v>
      </c>
      <c r="B47" t="s">
        <v>86</v>
      </c>
      <c r="C47" t="s">
        <v>371</v>
      </c>
      <c r="D47" s="65" t="s">
        <v>133</v>
      </c>
      <c r="E47" s="89">
        <v>0.05</v>
      </c>
      <c r="F47" s="89"/>
    </row>
    <row r="48" spans="1:6" ht="14.25">
      <c r="A48" s="6" t="s">
        <v>60</v>
      </c>
      <c r="B48" t="s">
        <v>86</v>
      </c>
      <c r="C48" t="s">
        <v>161</v>
      </c>
      <c r="D48" s="65" t="s">
        <v>134</v>
      </c>
      <c r="E48" s="89">
        <v>0.06</v>
      </c>
      <c r="F48" s="89"/>
    </row>
    <row r="49" spans="1:6" ht="14.25">
      <c r="A49" s="6" t="s">
        <v>47</v>
      </c>
      <c r="B49" t="s">
        <v>86</v>
      </c>
      <c r="D49" s="65" t="s">
        <v>135</v>
      </c>
      <c r="E49" s="89">
        <v>0.07</v>
      </c>
      <c r="F49" s="89"/>
    </row>
    <row r="50" spans="1:6" ht="14.25">
      <c r="A50" s="6" t="s">
        <v>45</v>
      </c>
      <c r="B50" t="s">
        <v>86</v>
      </c>
      <c r="D50" s="65" t="s">
        <v>136</v>
      </c>
      <c r="E50" s="89">
        <v>0.08</v>
      </c>
      <c r="F50" s="89"/>
    </row>
    <row r="51" spans="1:6" ht="14.25">
      <c r="A51" s="6" t="s">
        <v>26</v>
      </c>
      <c r="B51" t="s">
        <v>86</v>
      </c>
      <c r="D51" s="65" t="s">
        <v>137</v>
      </c>
      <c r="E51" s="89">
        <v>0.09</v>
      </c>
      <c r="F51" s="89"/>
    </row>
    <row r="52" spans="1:6" ht="14.25">
      <c r="A52" s="6" t="s">
        <v>48</v>
      </c>
      <c r="B52" t="s">
        <v>86</v>
      </c>
      <c r="D52" s="65" t="s">
        <v>138</v>
      </c>
      <c r="E52" s="89">
        <v>0.1</v>
      </c>
      <c r="F52" s="89"/>
    </row>
    <row r="53" spans="1:6" ht="14.25">
      <c r="A53" s="6" t="s">
        <v>62</v>
      </c>
      <c r="B53" t="s">
        <v>86</v>
      </c>
      <c r="D53" s="65" t="s">
        <v>139</v>
      </c>
      <c r="E53" s="89">
        <v>0.11</v>
      </c>
      <c r="F53" s="89"/>
    </row>
    <row r="54" spans="1:6" ht="14.25">
      <c r="A54" s="6" t="s">
        <v>64</v>
      </c>
      <c r="B54" t="s">
        <v>86</v>
      </c>
      <c r="D54" s="65" t="s">
        <v>140</v>
      </c>
      <c r="E54" s="89">
        <v>0.12</v>
      </c>
      <c r="F54" s="89"/>
    </row>
    <row r="55" spans="1:6" ht="14.25">
      <c r="A55" s="6" t="s">
        <v>49</v>
      </c>
      <c r="B55" t="s">
        <v>86</v>
      </c>
      <c r="D55" s="65" t="s">
        <v>141</v>
      </c>
      <c r="E55" s="89">
        <v>0.13</v>
      </c>
      <c r="F55" s="89"/>
    </row>
    <row r="56" spans="1:6" ht="14.25">
      <c r="A56" s="6" t="s">
        <v>63</v>
      </c>
      <c r="B56" t="s">
        <v>86</v>
      </c>
      <c r="D56" s="65"/>
      <c r="E56" s="89">
        <v>0.14</v>
      </c>
      <c r="F56" s="89"/>
    </row>
    <row r="57" spans="1:6" ht="14.25">
      <c r="A57" s="6" t="s">
        <v>66</v>
      </c>
      <c r="B57" t="s">
        <v>86</v>
      </c>
      <c r="C57" s="3" t="s">
        <v>157</v>
      </c>
      <c r="D57" s="65"/>
      <c r="E57" s="89">
        <v>0.15</v>
      </c>
      <c r="F57" s="89"/>
    </row>
    <row r="58" spans="1:6" ht="14.25">
      <c r="A58" s="6" t="s">
        <v>27</v>
      </c>
      <c r="B58" t="s">
        <v>86</v>
      </c>
      <c r="C58" t="s">
        <v>122</v>
      </c>
      <c r="D58" s="62" t="s">
        <v>122</v>
      </c>
      <c r="E58" s="89">
        <v>0.16</v>
      </c>
      <c r="F58" s="89"/>
    </row>
    <row r="59" spans="1:6" ht="14.25">
      <c r="A59" s="6" t="s">
        <v>65</v>
      </c>
      <c r="B59" t="s">
        <v>86</v>
      </c>
      <c r="C59" t="s">
        <v>152</v>
      </c>
      <c r="D59" s="62" t="s">
        <v>155</v>
      </c>
      <c r="E59" s="89">
        <v>0.17</v>
      </c>
      <c r="F59" s="89"/>
    </row>
    <row r="60" spans="1:6" ht="14.25">
      <c r="A60" s="6" t="s">
        <v>50</v>
      </c>
      <c r="B60" t="s">
        <v>86</v>
      </c>
      <c r="C60" t="s">
        <v>154</v>
      </c>
      <c r="D60" s="62" t="s">
        <v>156</v>
      </c>
      <c r="E60" s="89">
        <v>0.18</v>
      </c>
      <c r="F60" s="89"/>
    </row>
    <row r="61" spans="1:6" ht="14.25">
      <c r="A61" s="6" t="s">
        <v>68</v>
      </c>
      <c r="B61" t="s">
        <v>86</v>
      </c>
      <c r="C61" t="s">
        <v>158</v>
      </c>
      <c r="D61" s="62" t="s">
        <v>156</v>
      </c>
      <c r="E61" s="89">
        <v>0.19</v>
      </c>
      <c r="F61" s="89"/>
    </row>
    <row r="62" spans="1:6" ht="14.25">
      <c r="A62" s="6" t="s">
        <v>67</v>
      </c>
      <c r="B62" t="s">
        <v>86</v>
      </c>
      <c r="E62" s="89">
        <v>0.2</v>
      </c>
      <c r="F62" s="89"/>
    </row>
    <row r="63" spans="1:6" ht="14.25">
      <c r="A63" s="6" t="s">
        <v>51</v>
      </c>
      <c r="B63" t="s">
        <v>86</v>
      </c>
      <c r="E63" s="89">
        <v>0.21</v>
      </c>
      <c r="F63" s="89"/>
    </row>
    <row r="64" spans="1:6" ht="14.25">
      <c r="A64" s="6" t="s">
        <v>70</v>
      </c>
      <c r="B64" t="s">
        <v>86</v>
      </c>
      <c r="E64" s="89">
        <v>0.22</v>
      </c>
      <c r="F64" s="89"/>
    </row>
    <row r="65" spans="1:6" ht="14.25">
      <c r="A65" s="6" t="s">
        <v>28</v>
      </c>
      <c r="B65" t="s">
        <v>86</v>
      </c>
      <c r="E65" s="89">
        <v>0.23</v>
      </c>
      <c r="F65" s="89"/>
    </row>
    <row r="66" spans="1:6" ht="14.25">
      <c r="A66" s="6" t="s">
        <v>69</v>
      </c>
      <c r="B66" t="s">
        <v>86</v>
      </c>
      <c r="E66" s="89">
        <v>0.24</v>
      </c>
      <c r="F66" s="89"/>
    </row>
    <row r="67" spans="1:6" ht="14.25">
      <c r="A67" s="6" t="s">
        <v>52</v>
      </c>
      <c r="B67" t="s">
        <v>86</v>
      </c>
      <c r="E67" s="89">
        <v>0.25</v>
      </c>
      <c r="F67" s="89"/>
    </row>
    <row r="68" spans="1:6" ht="14.25">
      <c r="A68" s="6" t="s">
        <v>73</v>
      </c>
      <c r="B68" t="s">
        <v>86</v>
      </c>
      <c r="E68" s="89">
        <v>0.26</v>
      </c>
      <c r="F68" s="89"/>
    </row>
    <row r="69" spans="1:6" ht="14.25">
      <c r="A69" s="6" t="s">
        <v>29</v>
      </c>
      <c r="B69" t="s">
        <v>86</v>
      </c>
      <c r="E69" s="89">
        <v>0.27</v>
      </c>
      <c r="F69" s="89"/>
    </row>
    <row r="70" spans="1:6" ht="14.25">
      <c r="A70" s="6" t="s">
        <v>53</v>
      </c>
      <c r="B70" t="s">
        <v>86</v>
      </c>
      <c r="E70" s="89">
        <v>0.28</v>
      </c>
      <c r="F70" s="89"/>
    </row>
    <row r="71" spans="1:6" ht="14.25">
      <c r="A71" s="6" t="s">
        <v>74</v>
      </c>
      <c r="B71" t="s">
        <v>86</v>
      </c>
      <c r="E71" s="89">
        <v>0.29</v>
      </c>
      <c r="F71" s="89"/>
    </row>
    <row r="72" spans="1:6" ht="14.25">
      <c r="A72" s="6" t="s">
        <v>30</v>
      </c>
      <c r="B72" t="s">
        <v>86</v>
      </c>
      <c r="E72" s="89">
        <v>0.3</v>
      </c>
      <c r="F72" s="89"/>
    </row>
    <row r="73" spans="1:6" ht="14.25">
      <c r="A73" s="6" t="s">
        <v>54</v>
      </c>
      <c r="B73" t="s">
        <v>86</v>
      </c>
      <c r="E73" s="89">
        <v>0.31</v>
      </c>
      <c r="F73" s="89"/>
    </row>
    <row r="74" spans="1:6" ht="14.25">
      <c r="A74" s="6" t="s">
        <v>75</v>
      </c>
      <c r="B74" t="s">
        <v>86</v>
      </c>
      <c r="E74" s="89">
        <v>0.32</v>
      </c>
      <c r="F74" s="89"/>
    </row>
    <row r="75" spans="1:6" ht="14.25">
      <c r="A75" s="6" t="s">
        <v>31</v>
      </c>
      <c r="B75" t="s">
        <v>86</v>
      </c>
      <c r="E75" s="89">
        <v>0.33</v>
      </c>
      <c r="F75" s="89"/>
    </row>
    <row r="76" spans="1:6" ht="14.25">
      <c r="A76" s="6" t="s">
        <v>55</v>
      </c>
      <c r="B76" t="s">
        <v>86</v>
      </c>
      <c r="E76" s="89">
        <v>0.34</v>
      </c>
      <c r="F76" s="89"/>
    </row>
    <row r="77" spans="1:6" ht="14.25">
      <c r="A77" s="6" t="s">
        <v>76</v>
      </c>
      <c r="B77" t="s">
        <v>86</v>
      </c>
      <c r="E77" s="89">
        <v>0.35</v>
      </c>
      <c r="F77" s="89"/>
    </row>
    <row r="78" spans="1:6" ht="14.25">
      <c r="A78" s="6" t="s">
        <v>77</v>
      </c>
      <c r="B78" t="s">
        <v>86</v>
      </c>
      <c r="E78" s="89">
        <v>0.36</v>
      </c>
      <c r="F78" s="89"/>
    </row>
    <row r="79" spans="1:6" ht="14.25">
      <c r="A79" s="6" t="s">
        <v>32</v>
      </c>
      <c r="B79" t="s">
        <v>86</v>
      </c>
      <c r="E79" s="89">
        <v>0.37</v>
      </c>
      <c r="F79" s="89"/>
    </row>
    <row r="80" spans="1:6" ht="14.25">
      <c r="A80" s="6" t="s">
        <v>56</v>
      </c>
      <c r="B80" t="s">
        <v>86</v>
      </c>
      <c r="E80" s="89">
        <v>0.38</v>
      </c>
      <c r="F80" s="89"/>
    </row>
    <row r="81" spans="1:6" ht="14.25">
      <c r="A81" s="6" t="s">
        <v>33</v>
      </c>
      <c r="B81" t="s">
        <v>86</v>
      </c>
      <c r="E81" s="89">
        <v>0.39</v>
      </c>
      <c r="F81" s="89"/>
    </row>
    <row r="82" spans="1:6" ht="14.25">
      <c r="A82" s="6" t="s">
        <v>57</v>
      </c>
      <c r="B82" t="s">
        <v>86</v>
      </c>
      <c r="E82" s="89">
        <v>0.4</v>
      </c>
      <c r="F82" s="89"/>
    </row>
    <row r="83" spans="1:6" ht="14.25">
      <c r="A83" s="6" t="s">
        <v>78</v>
      </c>
      <c r="B83" t="s">
        <v>86</v>
      </c>
      <c r="E83" s="89">
        <v>0.41</v>
      </c>
      <c r="F83" s="89"/>
    </row>
    <row r="84" spans="1:6" ht="14.25">
      <c r="A84" s="6" t="s">
        <v>34</v>
      </c>
      <c r="B84" t="s">
        <v>86</v>
      </c>
      <c r="E84" s="89">
        <v>0.42</v>
      </c>
      <c r="F84" s="89"/>
    </row>
    <row r="85" spans="1:6" ht="14.25">
      <c r="A85" s="6" t="s">
        <v>58</v>
      </c>
      <c r="B85" t="s">
        <v>86</v>
      </c>
      <c r="E85" s="89">
        <v>0.43</v>
      </c>
      <c r="F85" s="89"/>
    </row>
    <row r="86" spans="1:6" ht="14.25">
      <c r="A86" s="6" t="s">
        <v>79</v>
      </c>
      <c r="B86" t="s">
        <v>86</v>
      </c>
      <c r="E86" s="89">
        <v>0.44</v>
      </c>
      <c r="F86" s="89"/>
    </row>
    <row r="87" spans="1:6" ht="14.25">
      <c r="A87" s="7" t="s">
        <v>35</v>
      </c>
      <c r="B87" t="s">
        <v>86</v>
      </c>
      <c r="E87" s="89">
        <v>0.45</v>
      </c>
      <c r="F87" s="89"/>
    </row>
    <row r="88" spans="1:6" ht="14.25">
      <c r="A88" s="6" t="s">
        <v>59</v>
      </c>
      <c r="B88" t="s">
        <v>86</v>
      </c>
      <c r="E88" s="89">
        <v>0.46</v>
      </c>
      <c r="F88" s="89"/>
    </row>
    <row r="89" spans="1:6" ht="14.25">
      <c r="A89" s="6" t="s">
        <v>80</v>
      </c>
      <c r="B89" t="s">
        <v>86</v>
      </c>
      <c r="E89" s="89">
        <v>0.47</v>
      </c>
      <c r="F89" s="89"/>
    </row>
    <row r="90" spans="1:6" ht="14.25">
      <c r="A90" s="6" t="s">
        <v>72</v>
      </c>
      <c r="B90" t="s">
        <v>86</v>
      </c>
      <c r="E90" s="89">
        <v>0.48</v>
      </c>
      <c r="F90" s="89"/>
    </row>
    <row r="91" spans="1:6" ht="14.25">
      <c r="A91" s="6" t="s">
        <v>42</v>
      </c>
      <c r="B91" t="s">
        <v>86</v>
      </c>
      <c r="E91" s="89">
        <v>0.49</v>
      </c>
      <c r="F91" s="89"/>
    </row>
    <row r="92" spans="1:6" ht="14.25">
      <c r="A92" s="6" t="s">
        <v>41</v>
      </c>
      <c r="B92" t="s">
        <v>86</v>
      </c>
      <c r="E92" s="89">
        <v>0.5</v>
      </c>
      <c r="F92" s="89"/>
    </row>
    <row r="93" spans="1:2" ht="14.25">
      <c r="A93" s="6" t="s">
        <v>23</v>
      </c>
      <c r="B93" t="s">
        <v>86</v>
      </c>
    </row>
    <row r="94" ht="14.25">
      <c r="A94" s="6"/>
    </row>
  </sheetData>
  <sheetProtection/>
  <printOptions/>
  <pageMargins left="0.31496062992125984" right="0.3937007874015748" top="0.4330708661417323" bottom="0.4724409448818898" header="0.2755905511811024" footer="0.2755905511811024"/>
  <pageSetup horizontalDpi="600" verticalDpi="600" orientation="landscape" paperSize="5" scale="85" r:id="rId1"/>
</worksheet>
</file>

<file path=xl/worksheets/sheet19.xml><?xml version="1.0" encoding="utf-8"?>
<worksheet xmlns="http://schemas.openxmlformats.org/spreadsheetml/2006/main" xmlns:r="http://schemas.openxmlformats.org/officeDocument/2006/relationships">
  <sheetPr codeName="Feuil4"/>
  <dimension ref="A1:E32"/>
  <sheetViews>
    <sheetView showGridLines="0" zoomScalePageLayoutView="0" workbookViewId="0" topLeftCell="A1">
      <selection activeCell="E8" sqref="E8"/>
    </sheetView>
  </sheetViews>
  <sheetFormatPr defaultColWidth="11.421875" defaultRowHeight="12.75"/>
  <cols>
    <col min="1" max="1" width="1.421875" style="0" customWidth="1"/>
    <col min="2" max="2" width="9.8515625" style="0" customWidth="1"/>
    <col min="3" max="3" width="5.7109375" style="0" customWidth="1"/>
    <col min="4" max="4" width="17.140625" style="0" customWidth="1"/>
    <col min="5" max="5" width="71.140625" style="0" customWidth="1"/>
  </cols>
  <sheetData>
    <row r="1" spans="1:5" ht="12.75" customHeight="1">
      <c r="A1" s="8"/>
      <c r="B1" s="9"/>
      <c r="C1" s="10"/>
      <c r="D1" s="10"/>
      <c r="E1" s="290" t="str">
        <f>CONCATENATE(Listes!A2,CHAR(10),Listes!G4)</f>
        <v>Services non-facturables RITM
FILCON-01 - Changement liste de contournement</v>
      </c>
    </row>
    <row r="2" spans="1:5" ht="15.75">
      <c r="A2" s="8"/>
      <c r="B2" s="12"/>
      <c r="C2" s="13"/>
      <c r="D2" s="13"/>
      <c r="E2" s="290"/>
    </row>
    <row r="3" spans="1:5" ht="15.75">
      <c r="A3" s="8"/>
      <c r="B3" s="12"/>
      <c r="C3" s="13"/>
      <c r="D3" s="13"/>
      <c r="E3" s="290"/>
    </row>
    <row r="4" ht="12.75">
      <c r="A4" s="2"/>
    </row>
    <row r="5" spans="1:5" ht="12.75">
      <c r="A5" s="2"/>
      <c r="B5" s="451" t="s">
        <v>211</v>
      </c>
      <c r="C5" s="451"/>
      <c r="D5" s="451"/>
      <c r="E5" s="451"/>
    </row>
    <row r="6" spans="1:5" ht="15">
      <c r="A6" s="51"/>
      <c r="B6" s="445" t="str">
        <f>Listes!G4</f>
        <v>FILCON-01 - Changement liste de contournement</v>
      </c>
      <c r="C6" s="291"/>
      <c r="D6" s="291"/>
      <c r="E6" s="292"/>
    </row>
    <row r="7" spans="1:5" ht="15">
      <c r="A7" s="51"/>
      <c r="B7" s="37"/>
      <c r="C7" s="38"/>
      <c r="D7" s="38"/>
      <c r="E7" s="39"/>
    </row>
    <row r="8" spans="1:5" ht="13.5">
      <c r="A8" s="52"/>
      <c r="B8" s="140" t="s">
        <v>244</v>
      </c>
      <c r="C8" s="95"/>
      <c r="D8" s="143"/>
      <c r="E8" s="142"/>
    </row>
    <row r="9" spans="1:5" ht="13.5">
      <c r="A9" s="52"/>
      <c r="B9" s="140"/>
      <c r="C9" s="144"/>
      <c r="D9" s="144"/>
      <c r="E9" s="100"/>
    </row>
    <row r="10" spans="1:5" ht="13.5">
      <c r="A10" s="52"/>
      <c r="B10" s="140" t="s">
        <v>226</v>
      </c>
      <c r="D10" s="149" t="s">
        <v>225</v>
      </c>
      <c r="E10" s="145"/>
    </row>
    <row r="11" spans="1:5" ht="13.5" customHeight="1">
      <c r="A11" s="51"/>
      <c r="B11" s="140" t="s">
        <v>245</v>
      </c>
      <c r="C11" s="147"/>
      <c r="D11" s="147"/>
      <c r="E11" s="142"/>
    </row>
    <row r="12" spans="1:5" ht="15.75" customHeight="1">
      <c r="A12" s="51"/>
      <c r="B12" s="146"/>
      <c r="C12" s="147"/>
      <c r="D12" s="147"/>
      <c r="E12" s="148"/>
    </row>
    <row r="13" spans="1:5" ht="15" customHeight="1">
      <c r="A13" s="51"/>
      <c r="B13" s="67" t="s">
        <v>221</v>
      </c>
      <c r="C13" s="446" t="s">
        <v>222</v>
      </c>
      <c r="D13" s="446"/>
      <c r="E13" s="447"/>
    </row>
    <row r="14" spans="1:5" ht="13.5">
      <c r="A14" s="51"/>
      <c r="B14" s="72" t="s">
        <v>122</v>
      </c>
      <c r="C14" s="444"/>
      <c r="D14" s="300"/>
      <c r="E14" s="299"/>
    </row>
    <row r="15" spans="1:5" ht="13.5">
      <c r="A15" s="51"/>
      <c r="B15" s="98"/>
      <c r="C15" s="99"/>
      <c r="D15" s="99"/>
      <c r="E15" s="100"/>
    </row>
    <row r="16" spans="1:5" ht="13.5">
      <c r="A16" s="51"/>
      <c r="B16" s="98"/>
      <c r="C16" s="99"/>
      <c r="D16" s="99"/>
      <c r="E16" s="139" t="s">
        <v>227</v>
      </c>
    </row>
    <row r="17" spans="1:5" ht="13.5">
      <c r="A17" s="51"/>
      <c r="B17" s="98"/>
      <c r="C17" s="99"/>
      <c r="D17" s="99"/>
      <c r="E17" s="100"/>
    </row>
    <row r="18" spans="1:5" ht="13.5">
      <c r="A18" s="51"/>
      <c r="B18" s="98"/>
      <c r="C18" s="99"/>
      <c r="D18" s="99"/>
      <c r="E18" s="100"/>
    </row>
    <row r="19" spans="1:5" ht="12.75">
      <c r="A19" s="52"/>
      <c r="B19" s="101"/>
      <c r="C19" s="2"/>
      <c r="D19" s="2"/>
      <c r="E19" s="52"/>
    </row>
    <row r="20" spans="1:5" ht="12.75">
      <c r="A20" s="52"/>
      <c r="B20" s="45" t="s">
        <v>113</v>
      </c>
      <c r="C20" s="56"/>
      <c r="D20" s="56"/>
      <c r="E20" s="52"/>
    </row>
    <row r="21" spans="1:5" ht="12.75">
      <c r="A21" s="52"/>
      <c r="B21" s="359"/>
      <c r="C21" s="360"/>
      <c r="D21" s="360"/>
      <c r="E21" s="361"/>
    </row>
    <row r="22" spans="1:5" ht="12.75">
      <c r="A22" s="52"/>
      <c r="B22" s="359"/>
      <c r="C22" s="360"/>
      <c r="D22" s="360"/>
      <c r="E22" s="361"/>
    </row>
    <row r="23" spans="1:5" ht="12.75">
      <c r="A23" s="52"/>
      <c r="B23" s="359"/>
      <c r="C23" s="360"/>
      <c r="D23" s="360"/>
      <c r="E23" s="361"/>
    </row>
    <row r="24" spans="1:5" ht="12.75">
      <c r="A24" s="52"/>
      <c r="B24" s="359"/>
      <c r="C24" s="360"/>
      <c r="D24" s="360"/>
      <c r="E24" s="361"/>
    </row>
    <row r="25" spans="1:5" ht="12.75">
      <c r="A25" s="52"/>
      <c r="B25" s="359"/>
      <c r="C25" s="360"/>
      <c r="D25" s="360"/>
      <c r="E25" s="361"/>
    </row>
    <row r="26" spans="1:5" ht="12.75">
      <c r="A26" s="52"/>
      <c r="B26" s="359"/>
      <c r="C26" s="360"/>
      <c r="D26" s="360"/>
      <c r="E26" s="361"/>
    </row>
    <row r="27" spans="1:5" ht="12.75">
      <c r="A27" s="52"/>
      <c r="B27" s="359"/>
      <c r="C27" s="360"/>
      <c r="D27" s="360"/>
      <c r="E27" s="361"/>
    </row>
    <row r="28" spans="1:5" ht="12.75">
      <c r="A28" s="52"/>
      <c r="B28" s="359"/>
      <c r="C28" s="360"/>
      <c r="D28" s="360"/>
      <c r="E28" s="361"/>
    </row>
    <row r="29" spans="1:5" ht="12.75">
      <c r="A29" s="52"/>
      <c r="B29" s="359"/>
      <c r="C29" s="360"/>
      <c r="D29" s="360"/>
      <c r="E29" s="361"/>
    </row>
    <row r="30" spans="1:5" ht="12.75">
      <c r="A30" s="52"/>
      <c r="B30" s="448"/>
      <c r="C30" s="449"/>
      <c r="D30" s="449"/>
      <c r="E30" s="450"/>
    </row>
    <row r="31" ht="12.75">
      <c r="B31" s="141" t="s">
        <v>218</v>
      </c>
    </row>
    <row r="32" ht="12.75">
      <c r="B32" s="141" t="s">
        <v>233</v>
      </c>
    </row>
  </sheetData>
  <sheetProtection/>
  <mergeCells count="6">
    <mergeCell ref="C14:E14"/>
    <mergeCell ref="B6:E6"/>
    <mergeCell ref="E1:E3"/>
    <mergeCell ref="C13:E13"/>
    <mergeCell ref="B21:E30"/>
    <mergeCell ref="B5:E5"/>
  </mergeCells>
  <conditionalFormatting sqref="B11:E11">
    <cfRule type="expression" priority="3" dxfId="6" stopIfTrue="1">
      <formula>$D$10="non"</formula>
    </cfRule>
    <cfRule type="colorScale" priority="4" dxfId="0">
      <colorScale>
        <cfvo type="min" val="0"/>
        <cfvo type="max"/>
        <color rgb="FFFF7128"/>
        <color rgb="FFFFEF9C"/>
      </colorScale>
    </cfRule>
  </conditionalFormatting>
  <dataValidations count="2">
    <dataValidation type="list" allowBlank="1" showInputMessage="1" showErrorMessage="1" sqref="D10">
      <formula1>"non,oui"</formula1>
    </dataValidation>
    <dataValidation type="list" allowBlank="1" showInputMessage="1" showErrorMessage="1" sqref="B14:B18">
      <formula1>"Choisir,Ajouter,Enlever"</formula1>
    </dataValidation>
  </dataValidations>
  <printOptions/>
  <pageMargins left="0.4330708661417323" right="0.4330708661417323" top="0.984251968503937" bottom="0.984251968503937" header="0.5118110236220472" footer="0.5118110236220472"/>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Feuil7"/>
  <dimension ref="A1:K23"/>
  <sheetViews>
    <sheetView showGridLines="0" zoomScalePageLayoutView="0" workbookViewId="0" topLeftCell="A1">
      <selection activeCell="C8" sqref="C8:J8"/>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5" max="5" width="6.8515625" style="0" customWidth="1"/>
    <col min="6" max="6" width="9.421875" style="0" customWidth="1"/>
    <col min="7" max="7" width="9.7109375" style="0" customWidth="1"/>
    <col min="8" max="8" width="8.7109375" style="0" customWidth="1"/>
    <col min="9" max="9" width="6.421875" style="0" customWidth="1"/>
    <col min="10" max="10" width="10.57421875" style="0" customWidth="1"/>
  </cols>
  <sheetData>
    <row r="1" spans="1:11" ht="12.75">
      <c r="A1" s="8"/>
      <c r="B1" s="9"/>
      <c r="C1" s="10"/>
      <c r="D1" s="10"/>
      <c r="E1" s="290" t="str">
        <f>CONCATENATE(Listes!A2,CHAR(10),Listes!A5)</f>
        <v>Services non-facturables RITM
IPMPLS-02 - Changement d'adresses IP sur l'interface</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Listes!A5</f>
        <v>IPMPLS-02 - Changement d'adresses IP sur l'interface</v>
      </c>
      <c r="C6" s="291"/>
      <c r="D6" s="291"/>
      <c r="E6" s="291"/>
      <c r="F6" s="291"/>
      <c r="G6" s="291"/>
      <c r="H6" s="291"/>
      <c r="I6" s="291"/>
      <c r="J6" s="291"/>
      <c r="K6" s="292"/>
    </row>
    <row r="7" spans="1:11" ht="15">
      <c r="A7" s="51"/>
      <c r="B7" s="38"/>
      <c r="C7" s="38"/>
      <c r="D7" s="38"/>
      <c r="E7" s="38"/>
      <c r="F7" s="38"/>
      <c r="G7" s="38"/>
      <c r="H7" s="38"/>
      <c r="I7" s="38"/>
      <c r="J7" s="38"/>
      <c r="K7" s="39"/>
    </row>
    <row r="8" spans="1:11" ht="14.25">
      <c r="A8" s="51"/>
      <c r="B8" s="28" t="s">
        <v>112</v>
      </c>
      <c r="C8" s="306" t="s">
        <v>122</v>
      </c>
      <c r="D8" s="306"/>
      <c r="E8" s="306"/>
      <c r="F8" s="306"/>
      <c r="G8" s="306"/>
      <c r="H8" s="306"/>
      <c r="I8" s="306"/>
      <c r="J8" s="306"/>
      <c r="K8" s="108"/>
    </row>
    <row r="9" spans="1:11" ht="14.25">
      <c r="A9" s="51"/>
      <c r="B9" s="28"/>
      <c r="C9" s="24"/>
      <c r="D9" s="24"/>
      <c r="E9" s="24"/>
      <c r="F9" s="24"/>
      <c r="G9" s="28"/>
      <c r="H9" s="24"/>
      <c r="I9" s="29"/>
      <c r="J9" s="29"/>
      <c r="K9" s="50"/>
    </row>
    <row r="10" spans="1:11" ht="14.25">
      <c r="A10" s="51"/>
      <c r="B10" s="28" t="s">
        <v>145</v>
      </c>
      <c r="C10" s="307"/>
      <c r="D10" s="307"/>
      <c r="E10" s="307"/>
      <c r="F10" s="307"/>
      <c r="G10" s="28"/>
      <c r="H10" s="24"/>
      <c r="I10" s="29"/>
      <c r="J10" s="29"/>
      <c r="K10" s="50"/>
    </row>
    <row r="11" spans="1:11" ht="14.25">
      <c r="A11" s="51"/>
      <c r="B11" s="28"/>
      <c r="C11" s="24"/>
      <c r="D11" s="24"/>
      <c r="E11" s="24"/>
      <c r="F11" s="24"/>
      <c r="G11" s="28"/>
      <c r="H11" s="24"/>
      <c r="I11" s="29"/>
      <c r="J11" s="29"/>
      <c r="K11" s="50"/>
    </row>
    <row r="12" spans="1:11" ht="13.5">
      <c r="A12" s="51"/>
      <c r="B12" s="28" t="s">
        <v>237</v>
      </c>
      <c r="C12" s="306"/>
      <c r="D12" s="306"/>
      <c r="E12" s="306"/>
      <c r="F12" s="306"/>
      <c r="G12" s="308" t="s">
        <v>236</v>
      </c>
      <c r="H12" s="308"/>
      <c r="I12" s="308"/>
      <c r="J12" s="309"/>
      <c r="K12" s="310"/>
    </row>
    <row r="13" spans="1:11" ht="14.25">
      <c r="A13" s="51"/>
      <c r="B13" s="28"/>
      <c r="C13" s="24"/>
      <c r="D13" s="24"/>
      <c r="E13" s="24"/>
      <c r="F13" s="24"/>
      <c r="G13" s="28"/>
      <c r="H13" s="24"/>
      <c r="I13" s="29"/>
      <c r="J13" s="29"/>
      <c r="K13" s="50"/>
    </row>
    <row r="14" spans="1:11" ht="14.25">
      <c r="A14" s="51"/>
      <c r="B14" s="311" t="s">
        <v>200</v>
      </c>
      <c r="C14" s="312"/>
      <c r="D14" s="312"/>
      <c r="E14" s="312"/>
      <c r="F14" s="307"/>
      <c r="G14" s="307"/>
      <c r="H14" s="24" t="s">
        <v>114</v>
      </c>
      <c r="I14" s="307"/>
      <c r="J14" s="307"/>
      <c r="K14" s="50"/>
    </row>
    <row r="15" spans="1:11" ht="7.5" customHeight="1">
      <c r="A15" s="51"/>
      <c r="B15" s="28"/>
      <c r="C15" s="24"/>
      <c r="D15" s="24"/>
      <c r="E15" s="24"/>
      <c r="F15" s="24"/>
      <c r="G15" s="28"/>
      <c r="H15" s="24"/>
      <c r="I15" s="29"/>
      <c r="J15" s="29"/>
      <c r="K15" s="50"/>
    </row>
    <row r="16" spans="1:11" ht="14.25">
      <c r="A16" s="51"/>
      <c r="B16" s="311" t="s">
        <v>201</v>
      </c>
      <c r="C16" s="312"/>
      <c r="D16" s="312"/>
      <c r="E16" s="312"/>
      <c r="F16" s="307"/>
      <c r="G16" s="307"/>
      <c r="H16" s="24" t="s">
        <v>114</v>
      </c>
      <c r="I16" s="307"/>
      <c r="J16" s="307"/>
      <c r="K16" s="50"/>
    </row>
    <row r="17" spans="1:11" ht="7.5" customHeight="1">
      <c r="A17" s="51"/>
      <c r="B17" s="28"/>
      <c r="C17" s="24"/>
      <c r="D17" s="24"/>
      <c r="E17" s="24"/>
      <c r="F17" s="24"/>
      <c r="G17" s="28"/>
      <c r="H17" s="24"/>
      <c r="I17" s="29"/>
      <c r="J17" s="29"/>
      <c r="K17" s="50"/>
    </row>
    <row r="18" spans="1:11" ht="12.75">
      <c r="A18" s="52"/>
      <c r="B18" t="s">
        <v>113</v>
      </c>
      <c r="K18" s="52"/>
    </row>
    <row r="19" spans="1:11" ht="12.75">
      <c r="A19" s="52"/>
      <c r="B19" s="284"/>
      <c r="C19" s="285"/>
      <c r="D19" s="285"/>
      <c r="E19" s="285"/>
      <c r="F19" s="285"/>
      <c r="G19" s="285"/>
      <c r="H19" s="285"/>
      <c r="I19" s="285"/>
      <c r="J19" s="285"/>
      <c r="K19" s="286"/>
    </row>
    <row r="20" spans="1:11" ht="12.75">
      <c r="A20" s="52"/>
      <c r="B20" s="284"/>
      <c r="C20" s="285"/>
      <c r="D20" s="285"/>
      <c r="E20" s="285"/>
      <c r="F20" s="285"/>
      <c r="G20" s="285"/>
      <c r="H20" s="285"/>
      <c r="I20" s="285"/>
      <c r="J20" s="285"/>
      <c r="K20" s="286"/>
    </row>
    <row r="21" spans="1:11" ht="12.75">
      <c r="A21" s="52"/>
      <c r="B21" s="284"/>
      <c r="C21" s="285"/>
      <c r="D21" s="285"/>
      <c r="E21" s="285"/>
      <c r="F21" s="285"/>
      <c r="G21" s="285"/>
      <c r="H21" s="285"/>
      <c r="I21" s="285"/>
      <c r="J21" s="285"/>
      <c r="K21" s="286"/>
    </row>
    <row r="22" spans="1:11" ht="12.75">
      <c r="A22" s="52"/>
      <c r="B22" s="284"/>
      <c r="C22" s="285"/>
      <c r="D22" s="285"/>
      <c r="E22" s="285"/>
      <c r="F22" s="285"/>
      <c r="G22" s="285"/>
      <c r="H22" s="285"/>
      <c r="I22" s="285"/>
      <c r="J22" s="285"/>
      <c r="K22" s="286"/>
    </row>
    <row r="23" spans="1:11" ht="12.75">
      <c r="A23" s="52"/>
      <c r="B23" s="287"/>
      <c r="C23" s="288"/>
      <c r="D23" s="288"/>
      <c r="E23" s="288"/>
      <c r="F23" s="288"/>
      <c r="G23" s="288"/>
      <c r="H23" s="288"/>
      <c r="I23" s="288"/>
      <c r="J23" s="288"/>
      <c r="K23" s="289"/>
    </row>
  </sheetData>
  <sheetProtection/>
  <protectedRanges>
    <protectedRange password="E7E2" sqref="I13:I14 I15:J15 I16 I17:J17 H8:H17 K8:K17 J8:J13 I8:I11 C8:F17" name="Plage1"/>
  </protectedRanges>
  <mergeCells count="14">
    <mergeCell ref="B19:K23"/>
    <mergeCell ref="B14:E14"/>
    <mergeCell ref="F14:G14"/>
    <mergeCell ref="I14:J14"/>
    <mergeCell ref="B16:E16"/>
    <mergeCell ref="F16:G16"/>
    <mergeCell ref="I16:J16"/>
    <mergeCell ref="E1:K3"/>
    <mergeCell ref="B6:K6"/>
    <mergeCell ref="C8:J8"/>
    <mergeCell ref="C10:F10"/>
    <mergeCell ref="C12:F12"/>
    <mergeCell ref="G12:I12"/>
    <mergeCell ref="J12:K12"/>
  </mergeCells>
  <conditionalFormatting sqref="B16 F16:K16">
    <cfRule type="expression" priority="1" dxfId="2" stopIfTrue="1">
      <formula>Type_demande="Modification Accès IP/MPLS"</formula>
    </cfRule>
  </conditionalFormatting>
  <dataValidations count="1">
    <dataValidation type="list" allowBlank="1" showInputMessage="1" showErrorMessage="1" sqref="C8:J8">
      <formula1>"Choisir,Changement d'adresse IP,Ajout d'un bloc de transport (Remplir le formulaire IPMPLS-09),Autres (précisez dans description supplémentaire)"</formula1>
    </dataValidation>
  </dataValidations>
  <printOptions/>
  <pageMargins left="0.787401575" right="0.787401575" top="0.984251969" bottom="0.984251969" header="0.4921259845" footer="0.492125984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Feuil11"/>
  <dimension ref="A1:R39"/>
  <sheetViews>
    <sheetView showGridLines="0" zoomScalePageLayoutView="0" workbookViewId="0" topLeftCell="A1">
      <selection activeCell="G7" sqref="G7:I7"/>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9.421875" style="0" customWidth="1"/>
    <col min="6" max="6" width="9.00390625" style="0" customWidth="1"/>
    <col min="7" max="7" width="12.00390625" style="0" customWidth="1"/>
    <col min="8" max="8" width="2.8515625" style="0" customWidth="1"/>
    <col min="9" max="9" width="7.8515625" style="0" customWidth="1"/>
    <col min="10" max="10" width="8.57421875" style="0" customWidth="1"/>
    <col min="11" max="11" width="6.140625" style="0" customWidth="1"/>
    <col min="12" max="12" width="11.421875" style="0" customWidth="1"/>
  </cols>
  <sheetData>
    <row r="1" spans="1:12" ht="12.75" customHeight="1">
      <c r="A1" s="8"/>
      <c r="B1" s="9"/>
      <c r="C1" s="10"/>
      <c r="D1" s="10"/>
      <c r="E1" s="290" t="str">
        <f>CONCATENATE(Listes!A2,CHAR(10),Listes!G5)</f>
        <v>Services non-facturables RITM
FILCON-02 - Changement aux pages de notification</v>
      </c>
      <c r="F1" s="290"/>
      <c r="G1" s="290"/>
      <c r="H1" s="290"/>
      <c r="I1" s="290"/>
      <c r="J1" s="290"/>
      <c r="K1" s="290"/>
      <c r="L1" s="290"/>
    </row>
    <row r="2" spans="1:12" ht="15.75">
      <c r="A2" s="8"/>
      <c r="B2" s="12"/>
      <c r="C2" s="13"/>
      <c r="D2" s="13"/>
      <c r="E2" s="290"/>
      <c r="F2" s="290"/>
      <c r="G2" s="290"/>
      <c r="H2" s="290"/>
      <c r="I2" s="290"/>
      <c r="J2" s="290"/>
      <c r="K2" s="290"/>
      <c r="L2" s="290"/>
    </row>
    <row r="3" spans="1:12" ht="15.75">
      <c r="A3" s="8"/>
      <c r="B3" s="12"/>
      <c r="C3" s="13"/>
      <c r="D3" s="13"/>
      <c r="E3" s="290"/>
      <c r="F3" s="290"/>
      <c r="G3" s="290"/>
      <c r="H3" s="290"/>
      <c r="I3" s="290"/>
      <c r="J3" s="290"/>
      <c r="K3" s="290"/>
      <c r="L3" s="290"/>
    </row>
    <row r="4" ht="12.75">
      <c r="A4" s="2"/>
    </row>
    <row r="5" spans="1:12" ht="15">
      <c r="A5" s="2"/>
      <c r="B5" s="291" t="str">
        <f>Listes!G5</f>
        <v>FILCON-02 - Changement aux pages de notification</v>
      </c>
      <c r="C5" s="291"/>
      <c r="D5" s="291"/>
      <c r="E5" s="291"/>
      <c r="F5" s="291"/>
      <c r="G5" s="291"/>
      <c r="H5" s="291"/>
      <c r="I5" s="291"/>
      <c r="J5" s="291"/>
      <c r="K5" s="291"/>
      <c r="L5" s="291"/>
    </row>
    <row r="6" spans="1:12" ht="12.75">
      <c r="A6" s="52"/>
      <c r="L6" s="66"/>
    </row>
    <row r="7" spans="1:12" ht="15">
      <c r="A7" s="52"/>
      <c r="B7" s="105" t="s">
        <v>246</v>
      </c>
      <c r="C7" s="38"/>
      <c r="D7" s="38"/>
      <c r="E7" s="38"/>
      <c r="F7" s="38"/>
      <c r="G7" s="337"/>
      <c r="H7" s="337"/>
      <c r="I7" s="337"/>
      <c r="L7" s="66"/>
    </row>
    <row r="8" spans="1:12" ht="15">
      <c r="A8" s="52"/>
      <c r="B8" s="38"/>
      <c r="C8" s="38"/>
      <c r="D8" s="38"/>
      <c r="E8" s="38"/>
      <c r="F8" s="38"/>
      <c r="G8" s="38"/>
      <c r="H8" s="38"/>
      <c r="L8" s="66"/>
    </row>
    <row r="9" spans="1:12" ht="12.75">
      <c r="A9" s="52"/>
      <c r="B9" s="141" t="s">
        <v>219</v>
      </c>
      <c r="L9" s="66"/>
    </row>
    <row r="10" spans="1:12" ht="12.75">
      <c r="A10" s="52"/>
      <c r="B10" s="452"/>
      <c r="C10" s="453"/>
      <c r="D10" s="453"/>
      <c r="E10" s="453"/>
      <c r="F10" s="453"/>
      <c r="G10" s="453"/>
      <c r="H10" s="453"/>
      <c r="I10" s="453"/>
      <c r="J10" s="453"/>
      <c r="K10" s="453"/>
      <c r="L10" s="454"/>
    </row>
    <row r="11" spans="1:12" ht="12.75">
      <c r="A11" s="52"/>
      <c r="B11" s="452"/>
      <c r="C11" s="453"/>
      <c r="D11" s="453"/>
      <c r="E11" s="453"/>
      <c r="F11" s="453"/>
      <c r="G11" s="453"/>
      <c r="H11" s="453"/>
      <c r="I11" s="453"/>
      <c r="J11" s="453"/>
      <c r="K11" s="453"/>
      <c r="L11" s="454"/>
    </row>
    <row r="12" spans="1:12" ht="12.75">
      <c r="A12" s="52"/>
      <c r="B12" s="452"/>
      <c r="C12" s="453"/>
      <c r="D12" s="453"/>
      <c r="E12" s="453"/>
      <c r="F12" s="453"/>
      <c r="G12" s="453"/>
      <c r="H12" s="453"/>
      <c r="I12" s="453"/>
      <c r="J12" s="453"/>
      <c r="K12" s="453"/>
      <c r="L12" s="454"/>
    </row>
    <row r="13" spans="1:12" ht="12.75">
      <c r="A13" s="52"/>
      <c r="B13" s="452"/>
      <c r="C13" s="453"/>
      <c r="D13" s="453"/>
      <c r="E13" s="453"/>
      <c r="F13" s="453"/>
      <c r="G13" s="453"/>
      <c r="H13" s="453"/>
      <c r="I13" s="453"/>
      <c r="J13" s="453"/>
      <c r="K13" s="453"/>
      <c r="L13" s="454"/>
    </row>
    <row r="14" spans="1:12" ht="12.75">
      <c r="A14" s="52"/>
      <c r="B14" s="452"/>
      <c r="C14" s="453"/>
      <c r="D14" s="453"/>
      <c r="E14" s="453"/>
      <c r="F14" s="453"/>
      <c r="G14" s="453"/>
      <c r="H14" s="453"/>
      <c r="I14" s="453"/>
      <c r="J14" s="453"/>
      <c r="K14" s="453"/>
      <c r="L14" s="454"/>
    </row>
    <row r="15" spans="1:12" ht="11.25" customHeight="1">
      <c r="A15" s="52"/>
      <c r="B15" s="452"/>
      <c r="C15" s="453"/>
      <c r="D15" s="453"/>
      <c r="E15" s="453"/>
      <c r="F15" s="453"/>
      <c r="G15" s="453"/>
      <c r="H15" s="453"/>
      <c r="I15" s="453"/>
      <c r="J15" s="453"/>
      <c r="K15" s="453"/>
      <c r="L15" s="454"/>
    </row>
    <row r="16" spans="1:12" ht="12.75" customHeight="1">
      <c r="A16" s="52"/>
      <c r="B16" s="452"/>
      <c r="C16" s="453"/>
      <c r="D16" s="453"/>
      <c r="E16" s="453"/>
      <c r="F16" s="453"/>
      <c r="G16" s="453"/>
      <c r="H16" s="453"/>
      <c r="I16" s="453"/>
      <c r="J16" s="453"/>
      <c r="K16" s="453"/>
      <c r="L16" s="454"/>
    </row>
    <row r="17" spans="1:18" ht="12" customHeight="1">
      <c r="A17" s="52"/>
      <c r="B17" s="452"/>
      <c r="C17" s="453"/>
      <c r="D17" s="453"/>
      <c r="E17" s="453"/>
      <c r="F17" s="453"/>
      <c r="G17" s="453"/>
      <c r="H17" s="453"/>
      <c r="I17" s="453"/>
      <c r="J17" s="453"/>
      <c r="K17" s="453"/>
      <c r="L17" s="454"/>
      <c r="N17" s="293"/>
      <c r="O17" s="293"/>
      <c r="P17" s="293"/>
      <c r="Q17" s="81"/>
      <c r="R17" s="71"/>
    </row>
    <row r="18" spans="1:18" ht="12.75" customHeight="1">
      <c r="A18" s="63"/>
      <c r="B18" s="452"/>
      <c r="C18" s="453"/>
      <c r="D18" s="453"/>
      <c r="E18" s="453"/>
      <c r="F18" s="453"/>
      <c r="G18" s="453"/>
      <c r="H18" s="453"/>
      <c r="I18" s="453"/>
      <c r="J18" s="453"/>
      <c r="K18" s="453"/>
      <c r="L18" s="454"/>
      <c r="N18" s="351"/>
      <c r="O18" s="352"/>
      <c r="P18" s="353"/>
      <c r="Q18" s="82"/>
      <c r="R18" s="83"/>
    </row>
    <row r="19" spans="1:12" ht="12.75" customHeight="1">
      <c r="A19" s="63"/>
      <c r="B19" s="455"/>
      <c r="C19" s="456"/>
      <c r="D19" s="456"/>
      <c r="E19" s="456"/>
      <c r="F19" s="456"/>
      <c r="G19" s="456"/>
      <c r="H19" s="456"/>
      <c r="I19" s="456"/>
      <c r="J19" s="456"/>
      <c r="K19" s="456"/>
      <c r="L19" s="457"/>
    </row>
    <row r="20" spans="1:2" ht="12.75">
      <c r="A20" s="56"/>
      <c r="B20" s="141" t="s">
        <v>223</v>
      </c>
    </row>
    <row r="21" spans="1:2" ht="12.75">
      <c r="A21" s="56"/>
      <c r="B21" s="5"/>
    </row>
    <row r="22" ht="12.75">
      <c r="A22" s="56"/>
    </row>
    <row r="23" ht="12.75">
      <c r="A23" s="56"/>
    </row>
    <row r="24" ht="12.75">
      <c r="A24" s="56"/>
    </row>
    <row r="25" ht="12.75">
      <c r="A25" s="56"/>
    </row>
    <row r="26" ht="12.75">
      <c r="A26" s="56"/>
    </row>
    <row r="27" spans="1:2" ht="12.75">
      <c r="A27" s="56"/>
      <c r="B27" s="5"/>
    </row>
    <row r="28" spans="1:2" ht="12.75">
      <c r="A28" s="56"/>
      <c r="B28" s="5"/>
    </row>
    <row r="29" ht="12.75">
      <c r="A29" s="56"/>
    </row>
    <row r="30" ht="12.75">
      <c r="A30" s="56"/>
    </row>
    <row r="31" ht="12.75">
      <c r="A31" s="56"/>
    </row>
    <row r="32" ht="12.75">
      <c r="A32" s="56"/>
    </row>
    <row r="33" ht="12.75">
      <c r="A33" s="56"/>
    </row>
    <row r="34" ht="12.75">
      <c r="A34" s="56"/>
    </row>
    <row r="35" ht="12.75">
      <c r="A35" s="56"/>
    </row>
    <row r="36" ht="12.75">
      <c r="A36" s="56"/>
    </row>
    <row r="37" ht="12.75">
      <c r="A37" s="56"/>
    </row>
    <row r="38" ht="12.75">
      <c r="A38" s="56"/>
    </row>
    <row r="39" ht="12.75">
      <c r="A39" s="56"/>
    </row>
  </sheetData>
  <sheetProtection/>
  <protectedRanges>
    <protectedRange password="E7E2" sqref="C16:G16 I17 I16:L16 L17" name="Plage1"/>
  </protectedRanges>
  <mergeCells count="6">
    <mergeCell ref="G7:I7"/>
    <mergeCell ref="E1:L3"/>
    <mergeCell ref="B10:L19"/>
    <mergeCell ref="B5:L5"/>
    <mergeCell ref="N17:P17"/>
    <mergeCell ref="N18:P18"/>
  </mergeCells>
  <printOptions/>
  <pageMargins left="0.44" right="0.61" top="0.984251968503937" bottom="0.984251968503937" header="0.5118110236220472" footer="0.5118110236220472"/>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codeName="Feuil13"/>
  <dimension ref="A1:L40"/>
  <sheetViews>
    <sheetView showGridLines="0" zoomScalePageLayoutView="0" workbookViewId="0" topLeftCell="A1">
      <selection activeCell="G7" sqref="G7:I7"/>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9.421875" style="0" customWidth="1"/>
    <col min="6" max="6" width="9.00390625" style="0" customWidth="1"/>
    <col min="7" max="7" width="12.00390625" style="0" customWidth="1"/>
    <col min="8" max="8" width="2.8515625" style="0" customWidth="1"/>
    <col min="9" max="9" width="7.8515625" style="0" customWidth="1"/>
    <col min="10" max="10" width="8.57421875" style="0" customWidth="1"/>
    <col min="11" max="11" width="6.140625" style="0" customWidth="1"/>
    <col min="12" max="12" width="9.140625" style="0" customWidth="1"/>
  </cols>
  <sheetData>
    <row r="1" spans="1:12" ht="12.75" customHeight="1">
      <c r="A1" s="8"/>
      <c r="B1" s="9"/>
      <c r="C1" s="10"/>
      <c r="D1" s="10"/>
      <c r="E1" s="290" t="str">
        <f>CONCATENATE(Listes!A2,CHAR(10),Listes!G6)</f>
        <v>Services non-facturables RITM
FILCON-03 - Changement aux protocoles filtrés</v>
      </c>
      <c r="F1" s="290"/>
      <c r="G1" s="290"/>
      <c r="H1" s="290"/>
      <c r="I1" s="290"/>
      <c r="J1" s="290"/>
      <c r="K1" s="290"/>
      <c r="L1" s="290"/>
    </row>
    <row r="2" spans="1:12" ht="15.75">
      <c r="A2" s="8"/>
      <c r="B2" s="12"/>
      <c r="C2" s="13"/>
      <c r="D2" s="13"/>
      <c r="E2" s="290"/>
      <c r="F2" s="290"/>
      <c r="G2" s="290"/>
      <c r="H2" s="290"/>
      <c r="I2" s="290"/>
      <c r="J2" s="290"/>
      <c r="K2" s="290"/>
      <c r="L2" s="290"/>
    </row>
    <row r="3" spans="1:12" ht="15.75">
      <c r="A3" s="8"/>
      <c r="B3" s="12"/>
      <c r="C3" s="13"/>
      <c r="D3" s="13"/>
      <c r="E3" s="290"/>
      <c r="F3" s="290"/>
      <c r="G3" s="290"/>
      <c r="H3" s="290"/>
      <c r="I3" s="290"/>
      <c r="J3" s="290"/>
      <c r="K3" s="290"/>
      <c r="L3" s="290"/>
    </row>
    <row r="4" ht="12.75">
      <c r="A4" s="2"/>
    </row>
    <row r="5" spans="1:12" ht="15">
      <c r="A5" s="2"/>
      <c r="B5" s="291" t="str">
        <f>Listes!G6</f>
        <v>FILCON-03 - Changement aux protocoles filtrés</v>
      </c>
      <c r="C5" s="291"/>
      <c r="D5" s="291"/>
      <c r="E5" s="291"/>
      <c r="F5" s="291"/>
      <c r="G5" s="291"/>
      <c r="H5" s="291"/>
      <c r="I5" s="291"/>
      <c r="J5" s="291"/>
      <c r="K5" s="291"/>
      <c r="L5" s="291"/>
    </row>
    <row r="6" spans="1:12" ht="12.75">
      <c r="A6" s="52"/>
      <c r="L6" s="66"/>
    </row>
    <row r="7" spans="1:12" ht="15.75" thickBot="1">
      <c r="A7" s="52"/>
      <c r="B7" s="141" t="s">
        <v>247</v>
      </c>
      <c r="C7" s="38"/>
      <c r="D7" s="38"/>
      <c r="E7" s="38"/>
      <c r="F7" s="38"/>
      <c r="G7" s="458"/>
      <c r="H7" s="459"/>
      <c r="I7" s="459"/>
      <c r="J7" s="56"/>
      <c r="L7" s="52"/>
    </row>
    <row r="8" spans="1:12" ht="15">
      <c r="A8" s="52"/>
      <c r="B8" s="105" t="s">
        <v>246</v>
      </c>
      <c r="C8" s="38"/>
      <c r="D8" s="38"/>
      <c r="E8" s="38"/>
      <c r="F8" s="38"/>
      <c r="G8" s="460"/>
      <c r="H8" s="461"/>
      <c r="I8" s="461"/>
      <c r="J8" s="56"/>
      <c r="L8" s="52"/>
    </row>
    <row r="9" spans="1:12" ht="15">
      <c r="A9" s="52"/>
      <c r="B9" s="28"/>
      <c r="C9" s="38"/>
      <c r="D9" s="38"/>
      <c r="E9" s="38"/>
      <c r="F9" s="38"/>
      <c r="G9" s="96"/>
      <c r="H9" s="96"/>
      <c r="L9" s="66"/>
    </row>
    <row r="10" spans="1:12" ht="12.75">
      <c r="A10" s="52"/>
      <c r="B10" s="141" t="s">
        <v>219</v>
      </c>
      <c r="L10" s="66"/>
    </row>
    <row r="11" spans="1:12" ht="12.75">
      <c r="A11" s="52"/>
      <c r="B11" s="359"/>
      <c r="C11" s="360"/>
      <c r="D11" s="360"/>
      <c r="E11" s="360"/>
      <c r="F11" s="360"/>
      <c r="G11" s="360"/>
      <c r="H11" s="360"/>
      <c r="I11" s="360"/>
      <c r="J11" s="360"/>
      <c r="K11" s="360"/>
      <c r="L11" s="462"/>
    </row>
    <row r="12" spans="1:12" ht="12.75">
      <c r="A12" s="52"/>
      <c r="B12" s="359"/>
      <c r="C12" s="360"/>
      <c r="D12" s="360"/>
      <c r="E12" s="360"/>
      <c r="F12" s="360"/>
      <c r="G12" s="360"/>
      <c r="H12" s="360"/>
      <c r="I12" s="360"/>
      <c r="J12" s="360"/>
      <c r="K12" s="360"/>
      <c r="L12" s="462"/>
    </row>
    <row r="13" spans="1:12" ht="12.75">
      <c r="A13" s="52"/>
      <c r="B13" s="359"/>
      <c r="C13" s="360"/>
      <c r="D13" s="360"/>
      <c r="E13" s="360"/>
      <c r="F13" s="360"/>
      <c r="G13" s="360"/>
      <c r="H13" s="360"/>
      <c r="I13" s="360"/>
      <c r="J13" s="360"/>
      <c r="K13" s="360"/>
      <c r="L13" s="462"/>
    </row>
    <row r="14" spans="1:12" ht="12.75">
      <c r="A14" s="52"/>
      <c r="B14" s="359"/>
      <c r="C14" s="360"/>
      <c r="D14" s="360"/>
      <c r="E14" s="360"/>
      <c r="F14" s="360"/>
      <c r="G14" s="360"/>
      <c r="H14" s="360"/>
      <c r="I14" s="360"/>
      <c r="J14" s="360"/>
      <c r="K14" s="360"/>
      <c r="L14" s="462"/>
    </row>
    <row r="15" spans="1:12" ht="12.75">
      <c r="A15" s="52"/>
      <c r="B15" s="359"/>
      <c r="C15" s="360"/>
      <c r="D15" s="360"/>
      <c r="E15" s="360"/>
      <c r="F15" s="360"/>
      <c r="G15" s="360"/>
      <c r="H15" s="360"/>
      <c r="I15" s="360"/>
      <c r="J15" s="360"/>
      <c r="K15" s="360"/>
      <c r="L15" s="462"/>
    </row>
    <row r="16" spans="1:12" ht="12.75">
      <c r="A16" s="52"/>
      <c r="B16" s="359"/>
      <c r="C16" s="360"/>
      <c r="D16" s="360"/>
      <c r="E16" s="360"/>
      <c r="F16" s="360"/>
      <c r="G16" s="360"/>
      <c r="H16" s="360"/>
      <c r="I16" s="360"/>
      <c r="J16" s="360"/>
      <c r="K16" s="360"/>
      <c r="L16" s="462"/>
    </row>
    <row r="17" spans="1:12" ht="12.75">
      <c r="A17" s="52"/>
      <c r="B17" s="359"/>
      <c r="C17" s="360"/>
      <c r="D17" s="360"/>
      <c r="E17" s="360"/>
      <c r="F17" s="360"/>
      <c r="G17" s="360"/>
      <c r="H17" s="360"/>
      <c r="I17" s="360"/>
      <c r="J17" s="360"/>
      <c r="K17" s="360"/>
      <c r="L17" s="462"/>
    </row>
    <row r="18" spans="1:12" ht="12.75">
      <c r="A18" s="52"/>
      <c r="B18" s="359"/>
      <c r="C18" s="360"/>
      <c r="D18" s="360"/>
      <c r="E18" s="360"/>
      <c r="F18" s="360"/>
      <c r="G18" s="360"/>
      <c r="H18" s="360"/>
      <c r="I18" s="360"/>
      <c r="J18" s="360"/>
      <c r="K18" s="360"/>
      <c r="L18" s="462"/>
    </row>
    <row r="19" spans="1:12" ht="12.75">
      <c r="A19" s="52"/>
      <c r="B19" s="359"/>
      <c r="C19" s="360"/>
      <c r="D19" s="360"/>
      <c r="E19" s="360"/>
      <c r="F19" s="360"/>
      <c r="G19" s="360"/>
      <c r="H19" s="360"/>
      <c r="I19" s="360"/>
      <c r="J19" s="360"/>
      <c r="K19" s="360"/>
      <c r="L19" s="462"/>
    </row>
    <row r="20" spans="1:12" ht="12.75">
      <c r="A20" s="52"/>
      <c r="B20" s="448"/>
      <c r="C20" s="449"/>
      <c r="D20" s="449"/>
      <c r="E20" s="449"/>
      <c r="F20" s="449"/>
      <c r="G20" s="449"/>
      <c r="H20" s="449"/>
      <c r="I20" s="449"/>
      <c r="J20" s="449"/>
      <c r="K20" s="449"/>
      <c r="L20" s="463"/>
    </row>
    <row r="21" spans="1:2" ht="12.75">
      <c r="A21" s="56"/>
      <c r="B21" s="141" t="s">
        <v>220</v>
      </c>
    </row>
    <row r="22" spans="1:2" ht="12.75">
      <c r="A22" s="56"/>
      <c r="B22" s="5"/>
    </row>
    <row r="23" ht="12.75">
      <c r="A23" s="56"/>
    </row>
    <row r="24" ht="12.75">
      <c r="A24" s="56"/>
    </row>
    <row r="25" ht="12.75">
      <c r="A25" s="56"/>
    </row>
    <row r="26" ht="12.75">
      <c r="A26" s="56"/>
    </row>
    <row r="27" spans="1:2" ht="12.75">
      <c r="A27" s="56"/>
      <c r="B27" s="5"/>
    </row>
    <row r="28" ht="12.75">
      <c r="A28" s="56"/>
    </row>
    <row r="29" ht="12.75">
      <c r="A29" s="56"/>
    </row>
    <row r="30" ht="12.75">
      <c r="A30" s="56"/>
    </row>
    <row r="31" ht="12.75">
      <c r="A31" s="56"/>
    </row>
    <row r="32" ht="12.75">
      <c r="A32" s="56"/>
    </row>
    <row r="33" ht="12.75">
      <c r="A33" s="56"/>
    </row>
    <row r="34" ht="12.75">
      <c r="A34" s="56"/>
    </row>
    <row r="35" ht="12.75">
      <c r="A35" s="56"/>
    </row>
    <row r="36" ht="12.75">
      <c r="A36" s="56"/>
    </row>
    <row r="37" ht="12.75">
      <c r="A37" s="56"/>
    </row>
    <row r="38" ht="12.75">
      <c r="A38" s="56"/>
    </row>
    <row r="39" ht="12.75">
      <c r="A39" s="56"/>
    </row>
    <row r="40" ht="12.75">
      <c r="A40" s="56"/>
    </row>
  </sheetData>
  <sheetProtection/>
  <mergeCells count="5">
    <mergeCell ref="G7:I7"/>
    <mergeCell ref="G8:I8"/>
    <mergeCell ref="E1:L3"/>
    <mergeCell ref="B5:L5"/>
    <mergeCell ref="B11:L20"/>
  </mergeCells>
  <dataValidations count="1">
    <dataValidation type="list" allowBlank="1" showInputMessage="1" showErrorMessage="1" sqref="G9:H9">
      <formula1>"Choisir,1,2,3,4,5,6,7,8"</formula1>
    </dataValidation>
  </dataValidations>
  <printOptions/>
  <pageMargins left="0.52" right="0.56" top="0.984251968503937" bottom="0.984251968503937" header="0.5118110236220472" footer="0.5118110236220472"/>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codeName="Feuil38"/>
  <dimension ref="A1:K21"/>
  <sheetViews>
    <sheetView zoomScalePageLayoutView="0" workbookViewId="0" topLeftCell="A1">
      <selection activeCell="C8" sqref="C8:F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7" max="7" width="11.7109375" style="0" customWidth="1"/>
    <col min="9" max="9" width="3.140625" style="0" customWidth="1"/>
    <col min="10" max="10" width="7.421875" style="0" customWidth="1"/>
    <col min="11" max="11" width="10.7109375" style="0" customWidth="1"/>
  </cols>
  <sheetData>
    <row r="1" spans="1:11" ht="12.75" customHeight="1">
      <c r="A1" s="8"/>
      <c r="B1" s="9"/>
      <c r="C1" s="10"/>
      <c r="D1" s="10"/>
      <c r="E1" s="290" t="str">
        <f>CONCATENATE(Listes!A2,CHAR(10),B6)</f>
        <v>Services non-facturables RITM
INTERNET-03 - Service SIA - Ajout / Retrait Rapport d'utilisation de la bande passante</v>
      </c>
      <c r="F1" s="290"/>
      <c r="G1" s="290"/>
      <c r="H1" s="290"/>
      <c r="I1" s="290"/>
      <c r="J1" s="290"/>
      <c r="K1" s="290"/>
    </row>
    <row r="2" spans="1:11" ht="15.75">
      <c r="A2" s="8"/>
      <c r="B2" s="12"/>
      <c r="C2" s="13"/>
      <c r="D2" s="13"/>
      <c r="E2" s="290"/>
      <c r="F2" s="290"/>
      <c r="G2" s="290"/>
      <c r="H2" s="290"/>
      <c r="I2" s="290"/>
      <c r="J2" s="290"/>
      <c r="K2" s="290"/>
    </row>
    <row r="3" spans="1:11" ht="18.75" customHeight="1">
      <c r="A3" s="8"/>
      <c r="B3" s="12"/>
      <c r="C3" s="13"/>
      <c r="D3" s="13"/>
      <c r="E3" s="290"/>
      <c r="F3" s="290"/>
      <c r="G3" s="290"/>
      <c r="H3" s="290"/>
      <c r="I3" s="290"/>
      <c r="J3" s="290"/>
      <c r="K3" s="290"/>
    </row>
    <row r="4" ht="12.75">
      <c r="A4" s="2"/>
    </row>
    <row r="5" ht="12.75">
      <c r="A5" s="2"/>
    </row>
    <row r="6" spans="1:11" ht="15">
      <c r="A6" s="51"/>
      <c r="B6" s="374" t="str">
        <f>Listes!C6</f>
        <v>INTERNET-03 - Service SIA - Ajout / Retrait Rapport d'utilisation de la bande passante</v>
      </c>
      <c r="C6" s="375"/>
      <c r="D6" s="375"/>
      <c r="E6" s="375"/>
      <c r="F6" s="375"/>
      <c r="G6" s="375"/>
      <c r="H6" s="375"/>
      <c r="I6" s="375"/>
      <c r="J6" s="375"/>
      <c r="K6" s="376"/>
    </row>
    <row r="7" spans="1:11" ht="15">
      <c r="A7" s="2"/>
      <c r="B7" s="153"/>
      <c r="C7" s="154"/>
      <c r="D7" s="154"/>
      <c r="E7" s="154"/>
      <c r="F7" s="154"/>
      <c r="G7" s="154"/>
      <c r="H7" s="154"/>
      <c r="I7" s="154"/>
      <c r="J7" s="154"/>
      <c r="K7" s="155"/>
    </row>
    <row r="8" spans="1:11" ht="15">
      <c r="A8" s="2"/>
      <c r="B8" s="243" t="s">
        <v>149</v>
      </c>
      <c r="C8" s="464"/>
      <c r="D8" s="464"/>
      <c r="E8" s="464"/>
      <c r="F8" s="464"/>
      <c r="G8" s="80" t="s">
        <v>150</v>
      </c>
      <c r="H8" s="464"/>
      <c r="I8" s="464"/>
      <c r="J8" s="464"/>
      <c r="K8" s="465"/>
    </row>
    <row r="9" spans="1:11" ht="15">
      <c r="A9" s="2"/>
      <c r="B9" s="243"/>
      <c r="C9" s="38"/>
      <c r="D9" s="38"/>
      <c r="E9" s="38"/>
      <c r="F9" s="38"/>
      <c r="G9" s="38"/>
      <c r="H9" s="38"/>
      <c r="I9" s="38"/>
      <c r="J9" s="38"/>
      <c r="K9" s="39"/>
    </row>
    <row r="10" spans="1:11" ht="15">
      <c r="A10" s="56"/>
      <c r="B10" s="244" t="s">
        <v>338</v>
      </c>
      <c r="C10" s="464"/>
      <c r="D10" s="464"/>
      <c r="E10" s="464"/>
      <c r="F10" s="464"/>
      <c r="G10" s="464"/>
      <c r="H10" s="464"/>
      <c r="I10" s="464"/>
      <c r="J10" s="464"/>
      <c r="K10" s="465"/>
    </row>
    <row r="11" spans="1:11" ht="15.75">
      <c r="A11" s="56"/>
      <c r="B11" s="243"/>
      <c r="C11" s="38"/>
      <c r="D11" s="38"/>
      <c r="E11" s="38"/>
      <c r="F11" s="38"/>
      <c r="G11" s="38"/>
      <c r="H11" s="38"/>
      <c r="I11" s="38"/>
      <c r="J11" s="38"/>
      <c r="K11" s="39"/>
    </row>
    <row r="12" spans="1:11" ht="15.75">
      <c r="A12" s="56"/>
      <c r="B12" s="244" t="s">
        <v>339</v>
      </c>
      <c r="C12" s="38"/>
      <c r="D12" s="38"/>
      <c r="E12" s="38"/>
      <c r="F12" s="38"/>
      <c r="G12" s="38"/>
      <c r="H12" s="38"/>
      <c r="I12" s="38"/>
      <c r="J12" s="38"/>
      <c r="K12" s="39"/>
    </row>
    <row r="13" spans="1:11" ht="15.75">
      <c r="A13" s="56"/>
      <c r="B13" s="245"/>
      <c r="C13" s="38"/>
      <c r="D13" s="38"/>
      <c r="E13" s="38"/>
      <c r="F13" s="38"/>
      <c r="G13" s="38"/>
      <c r="H13" s="38"/>
      <c r="I13" s="38"/>
      <c r="J13" s="38"/>
      <c r="K13" s="39"/>
    </row>
    <row r="14" spans="1:11" ht="15">
      <c r="A14" s="56"/>
      <c r="B14" s="245" t="s">
        <v>341</v>
      </c>
      <c r="C14" s="38"/>
      <c r="D14" s="38"/>
      <c r="E14" s="38"/>
      <c r="F14" s="38"/>
      <c r="G14" s="38"/>
      <c r="H14" s="38"/>
      <c r="I14" s="38"/>
      <c r="J14" s="38"/>
      <c r="K14" s="39"/>
    </row>
    <row r="15" spans="1:11" ht="15">
      <c r="A15" s="56"/>
      <c r="B15" s="245"/>
      <c r="C15" s="38"/>
      <c r="D15" s="38"/>
      <c r="E15" s="38"/>
      <c r="F15" s="38"/>
      <c r="G15" s="38"/>
      <c r="H15" s="38"/>
      <c r="I15" s="38"/>
      <c r="J15" s="38"/>
      <c r="K15" s="39"/>
    </row>
    <row r="16" spans="2:11" ht="13.5">
      <c r="B16" s="94" t="s">
        <v>182</v>
      </c>
      <c r="C16" s="56"/>
      <c r="D16" s="56"/>
      <c r="E16" s="56"/>
      <c r="F16" s="56"/>
      <c r="G16" s="56"/>
      <c r="H16" s="56"/>
      <c r="I16" s="56"/>
      <c r="J16" s="56"/>
      <c r="K16" s="52"/>
    </row>
    <row r="17" spans="2:11" ht="12.75">
      <c r="B17" s="284"/>
      <c r="C17" s="285"/>
      <c r="D17" s="285"/>
      <c r="E17" s="285"/>
      <c r="F17" s="285"/>
      <c r="G17" s="285"/>
      <c r="H17" s="285"/>
      <c r="I17" s="285"/>
      <c r="J17" s="285"/>
      <c r="K17" s="286"/>
    </row>
    <row r="18" spans="2:11" ht="12.75">
      <c r="B18" s="284"/>
      <c r="C18" s="285"/>
      <c r="D18" s="285"/>
      <c r="E18" s="285"/>
      <c r="F18" s="285"/>
      <c r="G18" s="285"/>
      <c r="H18" s="285"/>
      <c r="I18" s="285"/>
      <c r="J18" s="285"/>
      <c r="K18" s="286"/>
    </row>
    <row r="19" spans="2:11" ht="12.75">
      <c r="B19" s="284"/>
      <c r="C19" s="285"/>
      <c r="D19" s="285"/>
      <c r="E19" s="285"/>
      <c r="F19" s="285"/>
      <c r="G19" s="285"/>
      <c r="H19" s="285"/>
      <c r="I19" s="285"/>
      <c r="J19" s="285"/>
      <c r="K19" s="286"/>
    </row>
    <row r="20" spans="2:11" ht="12.75">
      <c r="B20" s="284"/>
      <c r="C20" s="285"/>
      <c r="D20" s="285"/>
      <c r="E20" s="285"/>
      <c r="F20" s="285"/>
      <c r="G20" s="285"/>
      <c r="H20" s="285"/>
      <c r="I20" s="285"/>
      <c r="J20" s="285"/>
      <c r="K20" s="286"/>
    </row>
    <row r="21" spans="2:11" ht="12.75">
      <c r="B21" s="287"/>
      <c r="C21" s="288"/>
      <c r="D21" s="288"/>
      <c r="E21" s="288"/>
      <c r="F21" s="288"/>
      <c r="G21" s="288"/>
      <c r="H21" s="288"/>
      <c r="I21" s="288"/>
      <c r="J21" s="288"/>
      <c r="K21" s="289"/>
    </row>
  </sheetData>
  <sheetProtection/>
  <mergeCells count="6">
    <mergeCell ref="B17:K21"/>
    <mergeCell ref="C10:K10"/>
    <mergeCell ref="E1:K3"/>
    <mergeCell ref="B6:K6"/>
    <mergeCell ref="C8:F8"/>
    <mergeCell ref="H8:K8"/>
  </mergeCells>
  <printOptions/>
  <pageMargins left="0.7" right="0.7" top="0.75" bottom="0.75" header="0.3" footer="0.3"/>
  <pageSetup horizontalDpi="600" verticalDpi="600" orientation="portrait" r:id="rId3"/>
  <drawing r:id="rId2"/>
  <legacyDrawing r:id="rId1"/>
</worksheet>
</file>

<file path=xl/worksheets/sheet23.xml><?xml version="1.0" encoding="utf-8"?>
<worksheet xmlns="http://schemas.openxmlformats.org/spreadsheetml/2006/main" xmlns:r="http://schemas.openxmlformats.org/officeDocument/2006/relationships">
  <sheetPr codeName="Feuil18"/>
  <dimension ref="A1:K22"/>
  <sheetViews>
    <sheetView showGridLines="0" zoomScalePageLayoutView="0" workbookViewId="0" topLeftCell="A1">
      <selection activeCell="C8" sqref="C8:F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7" max="7" width="11.7109375" style="0" customWidth="1"/>
    <col min="9" max="9" width="3.140625" style="0" customWidth="1"/>
    <col min="10" max="10" width="7.421875" style="0" customWidth="1"/>
    <col min="11" max="11" width="10.7109375" style="0" customWidth="1"/>
  </cols>
  <sheetData>
    <row r="1" spans="1:11" ht="12.75" customHeight="1">
      <c r="A1" s="8"/>
      <c r="B1" s="9"/>
      <c r="C1" s="10"/>
      <c r="D1" s="10"/>
      <c r="E1" s="290" t="str">
        <f>CONCATENATE(Listes!A2,CHAR(10),B6)</f>
        <v>Services non-facturables RITM
INTERNET-02 - Internet commuté - Ajout / Retrait Adresse électronique d'usage</v>
      </c>
      <c r="F1" s="290"/>
      <c r="G1" s="290"/>
      <c r="H1" s="290"/>
      <c r="I1" s="290"/>
      <c r="J1" s="290"/>
      <c r="K1" s="290"/>
    </row>
    <row r="2" spans="1:11" ht="15.75">
      <c r="A2" s="8"/>
      <c r="B2" s="12"/>
      <c r="C2" s="13"/>
      <c r="D2" s="13"/>
      <c r="E2" s="290"/>
      <c r="F2" s="290"/>
      <c r="G2" s="290"/>
      <c r="H2" s="290"/>
      <c r="I2" s="290"/>
      <c r="J2" s="290"/>
      <c r="K2" s="290"/>
    </row>
    <row r="3" spans="1:11" ht="18.75" customHeight="1">
      <c r="A3" s="8"/>
      <c r="B3" s="12"/>
      <c r="C3" s="13"/>
      <c r="D3" s="13"/>
      <c r="E3" s="290"/>
      <c r="F3" s="290"/>
      <c r="G3" s="290"/>
      <c r="H3" s="290"/>
      <c r="I3" s="290"/>
      <c r="J3" s="290"/>
      <c r="K3" s="290"/>
    </row>
    <row r="4" ht="12.75">
      <c r="A4" s="2"/>
    </row>
    <row r="5" ht="12.75">
      <c r="A5" s="2"/>
    </row>
    <row r="6" spans="1:11" ht="15">
      <c r="A6" s="51"/>
      <c r="B6" s="374" t="str">
        <f>Listes!C5</f>
        <v>INTERNET-02 - Internet commuté - Ajout / Retrait Adresse électronique d'usage</v>
      </c>
      <c r="C6" s="375"/>
      <c r="D6" s="375"/>
      <c r="E6" s="375"/>
      <c r="F6" s="375"/>
      <c r="G6" s="375"/>
      <c r="H6" s="375"/>
      <c r="I6" s="375"/>
      <c r="J6" s="375"/>
      <c r="K6" s="376"/>
    </row>
    <row r="7" spans="1:11" ht="15">
      <c r="A7" s="51"/>
      <c r="B7" s="38"/>
      <c r="C7" s="38"/>
      <c r="D7" s="38"/>
      <c r="E7" s="38"/>
      <c r="F7" s="38"/>
      <c r="G7" s="38"/>
      <c r="H7" s="38"/>
      <c r="I7" s="38"/>
      <c r="J7" s="38"/>
      <c r="K7" s="39"/>
    </row>
    <row r="8" spans="1:11" ht="15">
      <c r="A8" s="51"/>
      <c r="B8" s="78" t="s">
        <v>149</v>
      </c>
      <c r="C8" s="464"/>
      <c r="D8" s="464"/>
      <c r="E8" s="464"/>
      <c r="F8" s="464"/>
      <c r="G8" s="80" t="s">
        <v>150</v>
      </c>
      <c r="H8" s="464"/>
      <c r="I8" s="464"/>
      <c r="J8" s="464"/>
      <c r="K8" s="465"/>
    </row>
    <row r="9" spans="1:11" ht="15">
      <c r="A9" s="51"/>
      <c r="B9" s="78"/>
      <c r="C9" s="38"/>
      <c r="D9" s="38"/>
      <c r="E9" s="38"/>
      <c r="F9" s="38"/>
      <c r="G9" s="38"/>
      <c r="H9" s="38"/>
      <c r="I9" s="38"/>
      <c r="J9" s="38"/>
      <c r="K9" s="39"/>
    </row>
    <row r="10" spans="1:11" ht="15">
      <c r="A10" s="52"/>
      <c r="B10" s="93" t="s">
        <v>181</v>
      </c>
      <c r="C10" s="464"/>
      <c r="D10" s="464"/>
      <c r="E10" s="464"/>
      <c r="F10" s="464"/>
      <c r="G10" s="80"/>
      <c r="H10" s="38"/>
      <c r="I10" s="38"/>
      <c r="J10" s="38"/>
      <c r="K10" s="39"/>
    </row>
    <row r="11" spans="1:11" ht="15.75">
      <c r="A11" s="52"/>
      <c r="B11" s="78"/>
      <c r="C11" s="38"/>
      <c r="D11" s="38"/>
      <c r="E11" s="38"/>
      <c r="F11" s="38"/>
      <c r="G11" s="38"/>
      <c r="H11" s="38"/>
      <c r="I11" s="38"/>
      <c r="J11" s="38"/>
      <c r="K11" s="39"/>
    </row>
    <row r="12" spans="1:11" ht="15.75">
      <c r="A12" s="52"/>
      <c r="B12" s="93" t="s">
        <v>229</v>
      </c>
      <c r="C12" s="38"/>
      <c r="D12" s="38"/>
      <c r="E12" s="38"/>
      <c r="F12" s="38"/>
      <c r="G12" s="38"/>
      <c r="H12" s="38"/>
      <c r="I12" s="38"/>
      <c r="J12" s="38"/>
      <c r="K12" s="39"/>
    </row>
    <row r="13" spans="1:11" ht="15.75">
      <c r="A13" s="52"/>
      <c r="B13" s="90"/>
      <c r="C13" s="38"/>
      <c r="D13" s="38"/>
      <c r="E13" s="38"/>
      <c r="F13" s="38"/>
      <c r="G13" s="38"/>
      <c r="H13" s="38"/>
      <c r="I13" s="38"/>
      <c r="J13" s="38"/>
      <c r="K13" s="39"/>
    </row>
    <row r="14" spans="1:11" ht="15">
      <c r="A14" s="52"/>
      <c r="B14" s="151" t="s">
        <v>231</v>
      </c>
      <c r="C14" s="150"/>
      <c r="D14" s="466"/>
      <c r="E14" s="466"/>
      <c r="F14" s="466"/>
      <c r="G14" s="466"/>
      <c r="H14" s="466"/>
      <c r="I14" s="38"/>
      <c r="J14" s="38"/>
      <c r="K14" s="39"/>
    </row>
    <row r="15" spans="1:11" ht="15">
      <c r="A15" s="52"/>
      <c r="B15" s="151" t="s">
        <v>230</v>
      </c>
      <c r="C15" s="150"/>
      <c r="D15" s="466"/>
      <c r="E15" s="466"/>
      <c r="F15" s="466"/>
      <c r="G15" s="466"/>
      <c r="H15" s="466"/>
      <c r="I15" s="38"/>
      <c r="J15" s="38"/>
      <c r="K15" s="39"/>
    </row>
    <row r="16" spans="1:11" ht="15">
      <c r="A16" s="52"/>
      <c r="B16" s="78"/>
      <c r="C16" s="38"/>
      <c r="D16" s="38"/>
      <c r="E16" s="38"/>
      <c r="F16" s="38"/>
      <c r="G16" s="38"/>
      <c r="H16" s="38"/>
      <c r="I16" s="38"/>
      <c r="J16" s="38"/>
      <c r="K16" s="39"/>
    </row>
    <row r="17" spans="2:11" ht="13.5">
      <c r="B17" s="94" t="s">
        <v>182</v>
      </c>
      <c r="K17" s="52"/>
    </row>
    <row r="18" spans="2:11" ht="12.75">
      <c r="B18" s="284"/>
      <c r="C18" s="285"/>
      <c r="D18" s="285"/>
      <c r="E18" s="285"/>
      <c r="F18" s="285"/>
      <c r="G18" s="285"/>
      <c r="H18" s="285"/>
      <c r="I18" s="285"/>
      <c r="J18" s="285"/>
      <c r="K18" s="286"/>
    </row>
    <row r="19" spans="2:11" ht="12.75">
      <c r="B19" s="284"/>
      <c r="C19" s="285"/>
      <c r="D19" s="285"/>
      <c r="E19" s="285"/>
      <c r="F19" s="285"/>
      <c r="G19" s="285"/>
      <c r="H19" s="285"/>
      <c r="I19" s="285"/>
      <c r="J19" s="285"/>
      <c r="K19" s="286"/>
    </row>
    <row r="20" spans="2:11" ht="12.75">
      <c r="B20" s="284"/>
      <c r="C20" s="285"/>
      <c r="D20" s="285"/>
      <c r="E20" s="285"/>
      <c r="F20" s="285"/>
      <c r="G20" s="285"/>
      <c r="H20" s="285"/>
      <c r="I20" s="285"/>
      <c r="J20" s="285"/>
      <c r="K20" s="286"/>
    </row>
    <row r="21" spans="2:11" ht="12.75">
      <c r="B21" s="284"/>
      <c r="C21" s="285"/>
      <c r="D21" s="285"/>
      <c r="E21" s="285"/>
      <c r="F21" s="285"/>
      <c r="G21" s="285"/>
      <c r="H21" s="285"/>
      <c r="I21" s="285"/>
      <c r="J21" s="285"/>
      <c r="K21" s="286"/>
    </row>
    <row r="22" spans="2:11" ht="12.75">
      <c r="B22" s="287"/>
      <c r="C22" s="288"/>
      <c r="D22" s="288"/>
      <c r="E22" s="288"/>
      <c r="F22" s="288"/>
      <c r="G22" s="288"/>
      <c r="H22" s="288"/>
      <c r="I22" s="288"/>
      <c r="J22" s="288"/>
      <c r="K22" s="289"/>
    </row>
  </sheetData>
  <sheetProtection/>
  <mergeCells count="8">
    <mergeCell ref="B18:K22"/>
    <mergeCell ref="D14:H14"/>
    <mergeCell ref="D15:H15"/>
    <mergeCell ref="E1:K3"/>
    <mergeCell ref="B6:K6"/>
    <mergeCell ref="C8:F8"/>
    <mergeCell ref="H8:K8"/>
    <mergeCell ref="C10:F10"/>
  </mergeCells>
  <printOptions/>
  <pageMargins left="0.787401575" right="0.787401575" top="0.984251969" bottom="0.984251969" header="0.4921259845" footer="0.4921259845"/>
  <pageSetup horizontalDpi="600" verticalDpi="600" orientation="portrait" r:id="rId3"/>
  <drawing r:id="rId2"/>
  <legacyDrawing r:id="rId1"/>
</worksheet>
</file>

<file path=xl/worksheets/sheet24.xml><?xml version="1.0" encoding="utf-8"?>
<worksheet xmlns="http://schemas.openxmlformats.org/spreadsheetml/2006/main" xmlns:r="http://schemas.openxmlformats.org/officeDocument/2006/relationships">
  <sheetPr codeName="Feuil24"/>
  <dimension ref="A1:K21"/>
  <sheetViews>
    <sheetView showGridLines="0" zoomScalePageLayoutView="0" workbookViewId="0" topLeftCell="A1">
      <selection activeCell="C8" sqref="C8:F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2.75" customHeight="1">
      <c r="A1" s="8"/>
      <c r="B1" s="9"/>
      <c r="C1" s="10"/>
      <c r="D1" s="10"/>
      <c r="E1" s="290" t="str">
        <f>CONCATENATE(Listes!A2,CHAR(10),B6)</f>
        <v>Services non-facturables RITM
INTERNET-01 - Internet HV Haut-Débit - Ajout / Enlèvement d'adresses IP</v>
      </c>
      <c r="F1" s="290"/>
      <c r="G1" s="290"/>
      <c r="H1" s="290"/>
      <c r="I1" s="290"/>
      <c r="J1" s="290"/>
      <c r="K1" s="290"/>
    </row>
    <row r="2" spans="1:11" ht="15.75">
      <c r="A2" s="8"/>
      <c r="B2" s="12"/>
      <c r="C2" s="13"/>
      <c r="D2" s="13"/>
      <c r="E2" s="290"/>
      <c r="F2" s="290"/>
      <c r="G2" s="290"/>
      <c r="H2" s="290"/>
      <c r="I2" s="290"/>
      <c r="J2" s="290"/>
      <c r="K2" s="290"/>
    </row>
    <row r="3" spans="1:11" ht="19.5" customHeight="1">
      <c r="A3" s="8"/>
      <c r="B3" s="12"/>
      <c r="C3" s="13"/>
      <c r="D3" s="13"/>
      <c r="E3" s="290"/>
      <c r="F3" s="290"/>
      <c r="G3" s="290"/>
      <c r="H3" s="290"/>
      <c r="I3" s="290"/>
      <c r="J3" s="290"/>
      <c r="K3" s="290"/>
    </row>
    <row r="4" ht="12.75">
      <c r="A4" s="2"/>
    </row>
    <row r="5" ht="12.75">
      <c r="A5" s="2"/>
    </row>
    <row r="6" spans="1:11" ht="15">
      <c r="A6" s="51"/>
      <c r="B6" s="313" t="str">
        <f>Listes!C4</f>
        <v>INTERNET-01 - Internet HV Haut-Débit - Ajout / Enlèvement d'adresses IP</v>
      </c>
      <c r="C6" s="314"/>
      <c r="D6" s="314"/>
      <c r="E6" s="314"/>
      <c r="F6" s="314"/>
      <c r="G6" s="314"/>
      <c r="H6" s="314"/>
      <c r="I6" s="314"/>
      <c r="J6" s="314"/>
      <c r="K6" s="315"/>
    </row>
    <row r="7" spans="1:11" ht="15">
      <c r="A7" s="51"/>
      <c r="B7" s="38"/>
      <c r="C7" s="38"/>
      <c r="D7" s="38"/>
      <c r="E7" s="38"/>
      <c r="F7" s="38"/>
      <c r="G7" s="38"/>
      <c r="H7" s="38"/>
      <c r="I7" s="38"/>
      <c r="J7" s="38"/>
      <c r="K7" s="39"/>
    </row>
    <row r="8" spans="1:11" ht="15">
      <c r="A8" s="51"/>
      <c r="B8" s="78" t="s">
        <v>149</v>
      </c>
      <c r="C8" s="464"/>
      <c r="D8" s="464"/>
      <c r="E8" s="464"/>
      <c r="F8" s="464"/>
      <c r="G8" s="80" t="s">
        <v>150</v>
      </c>
      <c r="H8" s="464"/>
      <c r="I8" s="464"/>
      <c r="J8" s="464"/>
      <c r="K8" s="465"/>
    </row>
    <row r="9" spans="1:11" ht="7.5" customHeight="1">
      <c r="A9" s="51"/>
      <c r="B9" s="78"/>
      <c r="C9" s="91"/>
      <c r="D9" s="91"/>
      <c r="E9" s="91"/>
      <c r="F9" s="91"/>
      <c r="G9" s="80"/>
      <c r="H9" s="91"/>
      <c r="I9" s="91"/>
      <c r="J9" s="91"/>
      <c r="K9" s="92"/>
    </row>
    <row r="10" spans="1:11" ht="15">
      <c r="A10" s="52"/>
      <c r="B10" s="93" t="s">
        <v>183</v>
      </c>
      <c r="C10" s="91"/>
      <c r="D10" s="91"/>
      <c r="E10" s="91"/>
      <c r="F10" s="91"/>
      <c r="G10" s="80"/>
      <c r="H10" s="91"/>
      <c r="I10" s="91"/>
      <c r="J10" s="91"/>
      <c r="K10" s="92"/>
    </row>
    <row r="11" spans="1:11" ht="15">
      <c r="A11" s="52"/>
      <c r="B11" s="28" t="s">
        <v>2</v>
      </c>
      <c r="D11" s="24"/>
      <c r="E11" s="362" t="s">
        <v>122</v>
      </c>
      <c r="F11" s="362"/>
      <c r="G11" s="362"/>
      <c r="H11" s="362"/>
      <c r="I11" s="362"/>
      <c r="J11" s="91"/>
      <c r="K11" s="92"/>
    </row>
    <row r="12" spans="1:11" ht="8.25" customHeight="1">
      <c r="A12" s="52"/>
      <c r="B12" s="78"/>
      <c r="C12" s="91"/>
      <c r="D12" s="91"/>
      <c r="E12" s="91"/>
      <c r="F12" s="91"/>
      <c r="G12" s="80"/>
      <c r="H12" s="91"/>
      <c r="I12" s="91"/>
      <c r="J12" s="91"/>
      <c r="K12" s="92"/>
    </row>
    <row r="13" spans="1:11" ht="15">
      <c r="A13" s="52"/>
      <c r="B13" s="93" t="s">
        <v>184</v>
      </c>
      <c r="C13" s="91"/>
      <c r="D13" s="91"/>
      <c r="E13" s="91"/>
      <c r="F13" s="91"/>
      <c r="G13" s="80"/>
      <c r="H13" s="91"/>
      <c r="I13" s="91"/>
      <c r="J13" s="91"/>
      <c r="K13" s="92"/>
    </row>
    <row r="14" spans="1:11" ht="15">
      <c r="A14" s="52"/>
      <c r="B14" s="78" t="s">
        <v>185</v>
      </c>
      <c r="C14" s="80" t="s">
        <v>186</v>
      </c>
      <c r="D14" s="464"/>
      <c r="E14" s="464"/>
      <c r="F14" s="464"/>
      <c r="G14" s="80" t="s">
        <v>187</v>
      </c>
      <c r="H14" s="464"/>
      <c r="I14" s="464"/>
      <c r="J14" s="464"/>
      <c r="K14" s="465"/>
    </row>
    <row r="15" spans="1:11" ht="15">
      <c r="A15" s="52"/>
      <c r="B15" s="78"/>
      <c r="C15" s="38"/>
      <c r="D15" s="38"/>
      <c r="E15" s="38"/>
      <c r="F15" s="38"/>
      <c r="G15" s="38"/>
      <c r="H15" s="38"/>
      <c r="I15" s="38"/>
      <c r="J15" s="38"/>
      <c r="K15" s="39"/>
    </row>
    <row r="16" spans="1:11" ht="13.5">
      <c r="A16" s="52"/>
      <c r="B16" s="79" t="s">
        <v>182</v>
      </c>
      <c r="K16" s="52"/>
    </row>
    <row r="17" spans="2:11" ht="12.75">
      <c r="B17" s="284"/>
      <c r="C17" s="285"/>
      <c r="D17" s="285"/>
      <c r="E17" s="285"/>
      <c r="F17" s="285"/>
      <c r="G17" s="285"/>
      <c r="H17" s="285"/>
      <c r="I17" s="285"/>
      <c r="J17" s="285"/>
      <c r="K17" s="286"/>
    </row>
    <row r="18" spans="2:11" ht="12.75">
      <c r="B18" s="284"/>
      <c r="C18" s="285"/>
      <c r="D18" s="285"/>
      <c r="E18" s="285"/>
      <c r="F18" s="285"/>
      <c r="G18" s="285"/>
      <c r="H18" s="285"/>
      <c r="I18" s="285"/>
      <c r="J18" s="285"/>
      <c r="K18" s="286"/>
    </row>
    <row r="19" spans="2:11" ht="12.75">
      <c r="B19" s="284"/>
      <c r="C19" s="285"/>
      <c r="D19" s="285"/>
      <c r="E19" s="285"/>
      <c r="F19" s="285"/>
      <c r="G19" s="285"/>
      <c r="H19" s="285"/>
      <c r="I19" s="285"/>
      <c r="J19" s="285"/>
      <c r="K19" s="286"/>
    </row>
    <row r="20" spans="2:11" ht="12.75">
      <c r="B20" s="284"/>
      <c r="C20" s="285"/>
      <c r="D20" s="285"/>
      <c r="E20" s="285"/>
      <c r="F20" s="285"/>
      <c r="G20" s="285"/>
      <c r="H20" s="285"/>
      <c r="I20" s="285"/>
      <c r="J20" s="285"/>
      <c r="K20" s="286"/>
    </row>
    <row r="21" spans="2:11" ht="12.75">
      <c r="B21" s="287"/>
      <c r="C21" s="288"/>
      <c r="D21" s="288"/>
      <c r="E21" s="288"/>
      <c r="F21" s="288"/>
      <c r="G21" s="288"/>
      <c r="H21" s="288"/>
      <c r="I21" s="288"/>
      <c r="J21" s="288"/>
      <c r="K21" s="289"/>
    </row>
  </sheetData>
  <sheetProtection/>
  <protectedRanges>
    <protectedRange password="E7E2" sqref="I11 D11:G11" name="Plage1"/>
  </protectedRanges>
  <mergeCells count="8">
    <mergeCell ref="B17:K21"/>
    <mergeCell ref="E1:K3"/>
    <mergeCell ref="B6:K6"/>
    <mergeCell ref="H8:K8"/>
    <mergeCell ref="C8:F8"/>
    <mergeCell ref="E11:I11"/>
    <mergeCell ref="D14:F14"/>
    <mergeCell ref="H14:K14"/>
  </mergeCells>
  <dataValidations count="1">
    <dataValidation type="list" allowBlank="1" showInputMessage="1" showErrorMessage="1" sqref="E11:I11">
      <formula1>Liste_nombre_adresses_INETFED</formula1>
    </dataValidation>
  </dataValidations>
  <printOptions/>
  <pageMargins left="0.787401575" right="0.787401575" top="0.984251969" bottom="0.984251969"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sheetPr codeName="Feuil14"/>
  <dimension ref="A1:L45"/>
  <sheetViews>
    <sheetView showGridLines="0" zoomScalePageLayoutView="0" workbookViewId="0" topLeftCell="A1">
      <selection activeCell="G7" sqref="G7:I7"/>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9.421875" style="0" customWidth="1"/>
    <col min="6" max="6" width="8.00390625" style="0" customWidth="1"/>
    <col min="7" max="7" width="12.00390625" style="0" customWidth="1"/>
    <col min="8" max="8" width="2.8515625" style="0" customWidth="1"/>
    <col min="9" max="9" width="7.8515625" style="0" customWidth="1"/>
    <col min="10" max="10" width="8.57421875" style="0" customWidth="1"/>
    <col min="11" max="11" width="6.140625" style="0" customWidth="1"/>
    <col min="12" max="12" width="14.8515625" style="0" customWidth="1"/>
  </cols>
  <sheetData>
    <row r="1" spans="1:12" ht="12.75" customHeight="1">
      <c r="A1" s="8"/>
      <c r="B1" s="9"/>
      <c r="C1" s="10"/>
      <c r="D1" s="10"/>
      <c r="E1" s="290" t="str">
        <f>CONCATENATE(Listes!A2,CHAR(10),Listes!G7)</f>
        <v>Services non-facturables RITM
FILCON-04 - Changement de politique de filtrage </v>
      </c>
      <c r="F1" s="290"/>
      <c r="G1" s="290"/>
      <c r="H1" s="290"/>
      <c r="I1" s="290"/>
      <c r="J1" s="290"/>
      <c r="K1" s="290"/>
      <c r="L1" s="290"/>
    </row>
    <row r="2" spans="1:12" ht="15.75">
      <c r="A2" s="8"/>
      <c r="B2" s="12"/>
      <c r="C2" s="13"/>
      <c r="D2" s="13"/>
      <c r="E2" s="290"/>
      <c r="F2" s="290"/>
      <c r="G2" s="290"/>
      <c r="H2" s="290"/>
      <c r="I2" s="290"/>
      <c r="J2" s="290"/>
      <c r="K2" s="290"/>
      <c r="L2" s="290"/>
    </row>
    <row r="3" spans="1:12" ht="15.75">
      <c r="A3" s="8"/>
      <c r="B3" s="12"/>
      <c r="C3" s="13"/>
      <c r="D3" s="13"/>
      <c r="E3" s="290"/>
      <c r="F3" s="290"/>
      <c r="G3" s="290"/>
      <c r="H3" s="290"/>
      <c r="I3" s="290"/>
      <c r="J3" s="290"/>
      <c r="K3" s="290"/>
      <c r="L3" s="290"/>
    </row>
    <row r="4" ht="12.75">
      <c r="A4" s="2"/>
    </row>
    <row r="5" spans="1:12" ht="15">
      <c r="A5" s="2"/>
      <c r="B5" s="291" t="str">
        <f>Listes!G7</f>
        <v>FILCON-04 - Changement de politique de filtrage </v>
      </c>
      <c r="C5" s="291"/>
      <c r="D5" s="291"/>
      <c r="E5" s="291"/>
      <c r="F5" s="291"/>
      <c r="G5" s="291"/>
      <c r="H5" s="291"/>
      <c r="I5" s="291"/>
      <c r="J5" s="291"/>
      <c r="K5" s="291"/>
      <c r="L5" s="291"/>
    </row>
    <row r="6" spans="1:12" ht="12.75">
      <c r="A6" s="52"/>
      <c r="L6" s="66"/>
    </row>
    <row r="7" spans="1:12" ht="15.75" thickBot="1">
      <c r="A7" s="52"/>
      <c r="B7" s="141" t="s">
        <v>217</v>
      </c>
      <c r="C7" s="38"/>
      <c r="D7" s="38"/>
      <c r="E7" s="38"/>
      <c r="F7" s="38"/>
      <c r="G7" s="458"/>
      <c r="H7" s="459"/>
      <c r="I7" s="459"/>
      <c r="J7" s="56"/>
      <c r="L7" s="52"/>
    </row>
    <row r="8" spans="1:12" ht="15.75" thickBot="1">
      <c r="A8" s="52"/>
      <c r="B8" s="105" t="s">
        <v>192</v>
      </c>
      <c r="C8" s="38"/>
      <c r="D8" s="38"/>
      <c r="E8" s="38"/>
      <c r="F8" s="38"/>
      <c r="G8" s="460"/>
      <c r="H8" s="461"/>
      <c r="I8" s="461"/>
      <c r="J8" s="56"/>
      <c r="L8" s="52"/>
    </row>
    <row r="9" spans="1:12" ht="15">
      <c r="A9" s="52"/>
      <c r="B9" s="105" t="s">
        <v>224</v>
      </c>
      <c r="C9" s="38"/>
      <c r="D9" s="38"/>
      <c r="E9" s="38"/>
      <c r="F9" s="38"/>
      <c r="G9" s="469" t="s">
        <v>122</v>
      </c>
      <c r="H9" s="470"/>
      <c r="I9" s="470"/>
      <c r="J9" s="470"/>
      <c r="L9" s="52"/>
    </row>
    <row r="10" spans="1:12" ht="15">
      <c r="A10" s="52"/>
      <c r="B10" s="105"/>
      <c r="C10" s="38"/>
      <c r="D10" s="38"/>
      <c r="E10" s="38"/>
      <c r="F10" s="38"/>
      <c r="G10" s="102"/>
      <c r="H10" s="102"/>
      <c r="I10" s="102"/>
      <c r="J10" s="56"/>
      <c r="L10" s="52"/>
    </row>
    <row r="11" spans="1:12" ht="15">
      <c r="A11" s="52"/>
      <c r="B11" s="105" t="s">
        <v>228</v>
      </c>
      <c r="C11" s="38"/>
      <c r="D11" s="38"/>
      <c r="E11" s="38"/>
      <c r="F11" s="38"/>
      <c r="G11" s="96"/>
      <c r="H11" s="96"/>
      <c r="L11" s="66"/>
    </row>
    <row r="12" spans="1:12" ht="15">
      <c r="A12" s="52"/>
      <c r="B12" s="106" t="s">
        <v>188</v>
      </c>
      <c r="C12" s="97"/>
      <c r="D12" s="97"/>
      <c r="E12" s="106" t="s">
        <v>189</v>
      </c>
      <c r="G12" s="96"/>
      <c r="K12" s="56"/>
      <c r="L12" s="52"/>
    </row>
    <row r="13" spans="1:12" ht="15">
      <c r="A13" s="52"/>
      <c r="B13" s="467"/>
      <c r="C13" s="468"/>
      <c r="D13" s="468"/>
      <c r="E13" s="120"/>
      <c r="F13" s="121"/>
      <c r="G13" s="121"/>
      <c r="H13" s="121"/>
      <c r="I13" s="103"/>
      <c r="J13" s="103"/>
      <c r="K13" s="103"/>
      <c r="L13" s="52"/>
    </row>
    <row r="14" spans="1:12" ht="15">
      <c r="A14" s="52"/>
      <c r="B14" s="38"/>
      <c r="C14" s="38"/>
      <c r="D14" s="38"/>
      <c r="E14" s="38"/>
      <c r="F14" s="38"/>
      <c r="H14" s="38"/>
      <c r="L14" s="66"/>
    </row>
    <row r="15" spans="1:12" ht="12.75">
      <c r="A15" s="52"/>
      <c r="B15" s="141" t="s">
        <v>219</v>
      </c>
      <c r="L15" s="66"/>
    </row>
    <row r="16" spans="1:12" ht="12.75">
      <c r="A16" s="52"/>
      <c r="B16" s="359"/>
      <c r="C16" s="360"/>
      <c r="D16" s="360"/>
      <c r="E16" s="360"/>
      <c r="F16" s="360"/>
      <c r="G16" s="360"/>
      <c r="H16" s="360"/>
      <c r="I16" s="360"/>
      <c r="J16" s="360"/>
      <c r="K16" s="360"/>
      <c r="L16" s="462"/>
    </row>
    <row r="17" spans="1:12" ht="12.75">
      <c r="A17" s="52"/>
      <c r="B17" s="359"/>
      <c r="C17" s="360"/>
      <c r="D17" s="360"/>
      <c r="E17" s="360"/>
      <c r="F17" s="360"/>
      <c r="G17" s="360"/>
      <c r="H17" s="360"/>
      <c r="I17" s="360"/>
      <c r="J17" s="360"/>
      <c r="K17" s="360"/>
      <c r="L17" s="462"/>
    </row>
    <row r="18" spans="1:12" ht="12.75">
      <c r="A18" s="52"/>
      <c r="B18" s="359"/>
      <c r="C18" s="360"/>
      <c r="D18" s="360"/>
      <c r="E18" s="360"/>
      <c r="F18" s="360"/>
      <c r="G18" s="360"/>
      <c r="H18" s="360"/>
      <c r="I18" s="360"/>
      <c r="J18" s="360"/>
      <c r="K18" s="360"/>
      <c r="L18" s="462"/>
    </row>
    <row r="19" spans="1:12" ht="12.75">
      <c r="A19" s="52"/>
      <c r="B19" s="359"/>
      <c r="C19" s="360"/>
      <c r="D19" s="360"/>
      <c r="E19" s="360"/>
      <c r="F19" s="360"/>
      <c r="G19" s="360"/>
      <c r="H19" s="360"/>
      <c r="I19" s="360"/>
      <c r="J19" s="360"/>
      <c r="K19" s="360"/>
      <c r="L19" s="462"/>
    </row>
    <row r="20" spans="1:12" ht="12.75">
      <c r="A20" s="52"/>
      <c r="B20" s="359"/>
      <c r="C20" s="360"/>
      <c r="D20" s="360"/>
      <c r="E20" s="360"/>
      <c r="F20" s="360"/>
      <c r="G20" s="360"/>
      <c r="H20" s="360"/>
      <c r="I20" s="360"/>
      <c r="J20" s="360"/>
      <c r="K20" s="360"/>
      <c r="L20" s="462"/>
    </row>
    <row r="21" spans="1:12" ht="12.75">
      <c r="A21" s="52"/>
      <c r="B21" s="359"/>
      <c r="C21" s="360"/>
      <c r="D21" s="360"/>
      <c r="E21" s="360"/>
      <c r="F21" s="360"/>
      <c r="G21" s="360"/>
      <c r="H21" s="360"/>
      <c r="I21" s="360"/>
      <c r="J21" s="360"/>
      <c r="K21" s="360"/>
      <c r="L21" s="462"/>
    </row>
    <row r="22" spans="1:12" ht="12.75">
      <c r="A22" s="52"/>
      <c r="B22" s="359"/>
      <c r="C22" s="360"/>
      <c r="D22" s="360"/>
      <c r="E22" s="360"/>
      <c r="F22" s="360"/>
      <c r="G22" s="360"/>
      <c r="H22" s="360"/>
      <c r="I22" s="360"/>
      <c r="J22" s="360"/>
      <c r="K22" s="360"/>
      <c r="L22" s="462"/>
    </row>
    <row r="23" spans="1:12" ht="12.75">
      <c r="A23" s="52"/>
      <c r="B23" s="359"/>
      <c r="C23" s="360"/>
      <c r="D23" s="360"/>
      <c r="E23" s="360"/>
      <c r="F23" s="360"/>
      <c r="G23" s="360"/>
      <c r="H23" s="360"/>
      <c r="I23" s="360"/>
      <c r="J23" s="360"/>
      <c r="K23" s="360"/>
      <c r="L23" s="462"/>
    </row>
    <row r="24" spans="1:12" ht="12.75">
      <c r="A24" s="52"/>
      <c r="B24" s="359"/>
      <c r="C24" s="360"/>
      <c r="D24" s="360"/>
      <c r="E24" s="360"/>
      <c r="F24" s="360"/>
      <c r="G24" s="360"/>
      <c r="H24" s="360"/>
      <c r="I24" s="360"/>
      <c r="J24" s="360"/>
      <c r="K24" s="360"/>
      <c r="L24" s="462"/>
    </row>
    <row r="25" spans="1:12" ht="12.75">
      <c r="A25" s="52"/>
      <c r="B25" s="448"/>
      <c r="C25" s="449"/>
      <c r="D25" s="449"/>
      <c r="E25" s="449"/>
      <c r="F25" s="449"/>
      <c r="G25" s="449"/>
      <c r="H25" s="449"/>
      <c r="I25" s="449"/>
      <c r="J25" s="449"/>
      <c r="K25" s="449"/>
      <c r="L25" s="463"/>
    </row>
    <row r="26" spans="1:2" ht="12.75">
      <c r="A26" s="56"/>
      <c r="B26" s="141" t="s">
        <v>220</v>
      </c>
    </row>
    <row r="27" spans="1:2" ht="12.75">
      <c r="A27" s="56"/>
      <c r="B27" s="5"/>
    </row>
    <row r="28" spans="1:2" ht="12.75">
      <c r="A28" s="56"/>
      <c r="B28" s="5"/>
    </row>
    <row r="29" spans="1:2" ht="12.75">
      <c r="A29" s="56"/>
      <c r="B29" s="5"/>
    </row>
    <row r="30" ht="12.75">
      <c r="A30" s="56"/>
    </row>
    <row r="31" ht="12.75">
      <c r="A31" s="56"/>
    </row>
    <row r="32" ht="12.75">
      <c r="A32" s="56"/>
    </row>
    <row r="33" ht="12.75">
      <c r="A33" s="56"/>
    </row>
    <row r="34" ht="12.75">
      <c r="A34" s="56"/>
    </row>
    <row r="35" ht="12.75">
      <c r="A35" s="56"/>
    </row>
    <row r="36" ht="12.75">
      <c r="A36" s="56"/>
    </row>
    <row r="37" ht="12.75">
      <c r="A37" s="56"/>
    </row>
    <row r="38" ht="12.75">
      <c r="A38" s="56"/>
    </row>
    <row r="39" ht="12.75">
      <c r="A39" s="56"/>
    </row>
    <row r="40" ht="12.75">
      <c r="A40" s="56"/>
    </row>
    <row r="41" ht="12.75">
      <c r="A41" s="56"/>
    </row>
    <row r="42" ht="12.75">
      <c r="A42" s="56"/>
    </row>
    <row r="43" ht="12.75">
      <c r="A43" s="56"/>
    </row>
    <row r="44" ht="12.75">
      <c r="A44" s="56"/>
    </row>
    <row r="45" ht="12.75">
      <c r="A45" s="56"/>
    </row>
  </sheetData>
  <sheetProtection/>
  <mergeCells count="7">
    <mergeCell ref="E1:L3"/>
    <mergeCell ref="B5:L5"/>
    <mergeCell ref="B13:D13"/>
    <mergeCell ref="B16:L25"/>
    <mergeCell ref="G7:I7"/>
    <mergeCell ref="G8:I8"/>
    <mergeCell ref="G9:J9"/>
  </mergeCells>
  <conditionalFormatting sqref="B11:I13">
    <cfRule type="expression" priority="1" dxfId="5" stopIfTrue="1">
      <formula>$G$9&lt;&gt;"Seuil de réputation"</formula>
    </cfRule>
  </conditionalFormatting>
  <dataValidations count="2">
    <dataValidation type="list" allowBlank="1" showInputMessage="1" showErrorMessage="1" sqref="H11 G11:G12">
      <formula1>"Choisir,1,2,3,4,5,6,7,8"</formula1>
    </dataValidation>
    <dataValidation type="list" allowBlank="1" showInputMessage="1" showErrorMessage="1" sqref="G9">
      <formula1>"Choisir,Seuil de réputation,Paramètre Malware, Paramètre Filtrage,Configuration de contournement"</formula1>
    </dataValidation>
  </dataValidations>
  <printOptions/>
  <pageMargins left="0.45" right="0.44" top="0.984251968503937" bottom="0.984251968503937" header="0.5118110236220472" footer="0.5118110236220472"/>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sheetPr codeName="Feuil25"/>
  <dimension ref="A1:M20"/>
  <sheetViews>
    <sheetView showGridLines="0" zoomScalePageLayoutView="0" workbookViewId="0" topLeftCell="A1">
      <selection activeCell="B9" sqref="B9"/>
    </sheetView>
  </sheetViews>
  <sheetFormatPr defaultColWidth="11.421875" defaultRowHeight="12.75"/>
  <cols>
    <col min="1" max="1" width="1.421875" style="122" customWidth="1"/>
    <col min="2" max="2" width="15.28125" style="122" customWidth="1"/>
    <col min="3" max="3" width="4.7109375" style="122" customWidth="1"/>
    <col min="4" max="4" width="3.57421875" style="122" customWidth="1"/>
    <col min="5" max="5" width="8.7109375" style="122" customWidth="1"/>
    <col min="6" max="6" width="11.421875" style="122" customWidth="1"/>
    <col min="7" max="7" width="4.421875" style="122" customWidth="1"/>
    <col min="8" max="8" width="9.8515625" style="122" customWidth="1"/>
    <col min="9" max="9" width="9.28125" style="122" customWidth="1"/>
    <col min="10" max="10" width="7.421875" style="122" customWidth="1"/>
    <col min="11" max="16384" width="11.421875" style="122" customWidth="1"/>
  </cols>
  <sheetData>
    <row r="1" spans="1:13" ht="12.75" customHeight="1">
      <c r="A1" s="8"/>
      <c r="B1" s="9"/>
      <c r="C1" s="10"/>
      <c r="D1" s="10"/>
      <c r="E1" s="290" t="str">
        <f>CONCATENATE(Listes!A2,CHAR(10),B6)</f>
        <v>Services non-facturables RITM
INETFED-01 - Modification adresses IP (Action sur les adresses publiques)</v>
      </c>
      <c r="F1" s="290"/>
      <c r="G1" s="290"/>
      <c r="H1" s="290"/>
      <c r="I1" s="290"/>
      <c r="J1" s="290"/>
      <c r="K1" s="290"/>
      <c r="M1" s="123">
        <f>IF(Demande!B45="*INETFED-02*",1,0)</f>
        <v>0</v>
      </c>
    </row>
    <row r="2" spans="1:11" ht="18.75" customHeight="1">
      <c r="A2" s="8"/>
      <c r="B2" s="12"/>
      <c r="C2" s="13"/>
      <c r="D2" s="13"/>
      <c r="E2" s="290"/>
      <c r="F2" s="290"/>
      <c r="G2" s="290"/>
      <c r="H2" s="290"/>
      <c r="I2" s="290"/>
      <c r="J2" s="290"/>
      <c r="K2" s="290"/>
    </row>
    <row r="3" spans="1:11" ht="18.75" customHeight="1">
      <c r="A3" s="8"/>
      <c r="B3" s="12"/>
      <c r="C3" s="13"/>
      <c r="D3" s="13"/>
      <c r="E3" s="290"/>
      <c r="F3" s="290"/>
      <c r="G3" s="290"/>
      <c r="H3" s="290"/>
      <c r="I3" s="290"/>
      <c r="J3" s="290"/>
      <c r="K3" s="290"/>
    </row>
    <row r="4" ht="12.75">
      <c r="A4" s="124"/>
    </row>
    <row r="5" ht="12.75">
      <c r="A5" s="124"/>
    </row>
    <row r="6" spans="1:11" ht="15">
      <c r="A6" s="125"/>
      <c r="B6" s="291" t="str">
        <f>Listes!E4</f>
        <v>INETFED-01 - Modification adresses IP (Action sur les adresses publiques)</v>
      </c>
      <c r="C6" s="291"/>
      <c r="D6" s="291"/>
      <c r="E6" s="291"/>
      <c r="F6" s="291"/>
      <c r="G6" s="291"/>
      <c r="H6" s="291"/>
      <c r="I6" s="291"/>
      <c r="J6" s="291"/>
      <c r="K6" s="292"/>
    </row>
    <row r="7" spans="1:11" ht="15">
      <c r="A7" s="125"/>
      <c r="B7" s="38"/>
      <c r="C7" s="38"/>
      <c r="D7" s="38"/>
      <c r="E7" s="38"/>
      <c r="F7" s="38"/>
      <c r="G7" s="38"/>
      <c r="H7" s="38"/>
      <c r="I7" s="38"/>
      <c r="J7" s="38"/>
      <c r="K7" s="39"/>
    </row>
    <row r="8" spans="1:11" ht="25.5" customHeight="1">
      <c r="A8" s="125"/>
      <c r="B8" s="67" t="s">
        <v>112</v>
      </c>
      <c r="C8" s="293" t="s">
        <v>145</v>
      </c>
      <c r="D8" s="293"/>
      <c r="E8" s="293"/>
      <c r="F8" s="294" t="s">
        <v>144</v>
      </c>
      <c r="G8" s="293"/>
      <c r="H8" s="295" t="s">
        <v>198</v>
      </c>
      <c r="I8" s="295"/>
      <c r="J8" s="293" t="s">
        <v>199</v>
      </c>
      <c r="K8" s="296"/>
    </row>
    <row r="9" spans="1:11" ht="13.5">
      <c r="A9" s="125"/>
      <c r="B9" s="126" t="s">
        <v>122</v>
      </c>
      <c r="C9" s="471"/>
      <c r="D9" s="484"/>
      <c r="E9" s="472"/>
      <c r="F9" s="471"/>
      <c r="G9" s="472"/>
      <c r="H9" s="471"/>
      <c r="I9" s="472"/>
      <c r="J9" s="471"/>
      <c r="K9" s="473"/>
    </row>
    <row r="10" spans="1:11" s="130" customFormat="1" ht="13.5">
      <c r="A10" s="125"/>
      <c r="B10" s="129"/>
      <c r="C10" s="474"/>
      <c r="D10" s="475"/>
      <c r="E10" s="476"/>
      <c r="F10" s="474"/>
      <c r="G10" s="476"/>
      <c r="H10" s="474"/>
      <c r="I10" s="476"/>
      <c r="J10" s="474"/>
      <c r="K10" s="477"/>
    </row>
    <row r="11" spans="1:11" ht="14.25">
      <c r="A11" s="127"/>
      <c r="F11" s="128"/>
      <c r="G11" s="28"/>
      <c r="H11" s="107"/>
      <c r="I11" s="301"/>
      <c r="J11" s="301"/>
      <c r="K11" s="302"/>
    </row>
    <row r="12" spans="1:11" ht="14.25">
      <c r="A12" s="127"/>
      <c r="G12" s="28"/>
      <c r="H12" s="24"/>
      <c r="I12" s="29"/>
      <c r="J12" s="29"/>
      <c r="K12" s="50"/>
    </row>
    <row r="13" spans="1:11" ht="14.25">
      <c r="A13" s="127"/>
      <c r="G13" s="28"/>
      <c r="H13" s="24"/>
      <c r="I13" s="29"/>
      <c r="J13" s="29"/>
      <c r="K13" s="50"/>
    </row>
    <row r="14" spans="1:11" ht="10.5" customHeight="1">
      <c r="A14" s="127"/>
      <c r="G14" s="28"/>
      <c r="H14" s="24"/>
      <c r="I14" s="29"/>
      <c r="J14" s="29"/>
      <c r="K14" s="50"/>
    </row>
    <row r="15" spans="1:11" ht="12.75">
      <c r="A15" s="127"/>
      <c r="B15" s="122" t="s">
        <v>210</v>
      </c>
      <c r="K15" s="127"/>
    </row>
    <row r="16" spans="1:11" ht="12.75">
      <c r="A16" s="127"/>
      <c r="B16" s="478"/>
      <c r="C16" s="479"/>
      <c r="D16" s="479"/>
      <c r="E16" s="479"/>
      <c r="F16" s="479"/>
      <c r="G16" s="479"/>
      <c r="H16" s="479"/>
      <c r="I16" s="479"/>
      <c r="J16" s="479"/>
      <c r="K16" s="480"/>
    </row>
    <row r="17" spans="1:11" ht="12.75">
      <c r="A17" s="127"/>
      <c r="B17" s="478"/>
      <c r="C17" s="479"/>
      <c r="D17" s="479"/>
      <c r="E17" s="479"/>
      <c r="F17" s="479"/>
      <c r="G17" s="479"/>
      <c r="H17" s="479"/>
      <c r="I17" s="479"/>
      <c r="J17" s="479"/>
      <c r="K17" s="480"/>
    </row>
    <row r="18" spans="1:11" ht="12.75">
      <c r="A18" s="127"/>
      <c r="B18" s="478"/>
      <c r="C18" s="479"/>
      <c r="D18" s="479"/>
      <c r="E18" s="479"/>
      <c r="F18" s="479"/>
      <c r="G18" s="479"/>
      <c r="H18" s="479"/>
      <c r="I18" s="479"/>
      <c r="J18" s="479"/>
      <c r="K18" s="480"/>
    </row>
    <row r="19" spans="1:11" ht="12.75">
      <c r="A19" s="127"/>
      <c r="B19" s="478"/>
      <c r="C19" s="479"/>
      <c r="D19" s="479"/>
      <c r="E19" s="479"/>
      <c r="F19" s="479"/>
      <c r="G19" s="479"/>
      <c r="H19" s="479"/>
      <c r="I19" s="479"/>
      <c r="J19" s="479"/>
      <c r="K19" s="480"/>
    </row>
    <row r="20" spans="1:11" ht="12.75">
      <c r="A20" s="127"/>
      <c r="B20" s="481"/>
      <c r="C20" s="482"/>
      <c r="D20" s="482"/>
      <c r="E20" s="482"/>
      <c r="F20" s="482"/>
      <c r="G20" s="482"/>
      <c r="H20" s="482"/>
      <c r="I20" s="482"/>
      <c r="J20" s="482"/>
      <c r="K20" s="483"/>
    </row>
  </sheetData>
  <sheetProtection/>
  <protectedRanges>
    <protectedRange password="E7E2" sqref="H11:K14" name="Plage1"/>
  </protectedRanges>
  <mergeCells count="16">
    <mergeCell ref="I11:K11"/>
    <mergeCell ref="B16:K20"/>
    <mergeCell ref="E1:K3"/>
    <mergeCell ref="B6:K6"/>
    <mergeCell ref="C8:E8"/>
    <mergeCell ref="F8:G8"/>
    <mergeCell ref="H8:I8"/>
    <mergeCell ref="J8:K8"/>
    <mergeCell ref="C9:E9"/>
    <mergeCell ref="F9:G9"/>
    <mergeCell ref="H9:I9"/>
    <mergeCell ref="J9:K9"/>
    <mergeCell ref="C10:E10"/>
    <mergeCell ref="F10:G10"/>
    <mergeCell ref="H10:I10"/>
    <mergeCell ref="J10:K10"/>
  </mergeCells>
  <conditionalFormatting sqref="B9:B10">
    <cfRule type="expression" priority="5" dxfId="0" stopIfTrue="1">
      <formula>"SI(""B9"")=1;1;0"</formula>
    </cfRule>
  </conditionalFormatting>
  <dataValidations count="1">
    <dataValidation type="list" allowBlank="1" showInputMessage="1" showErrorMessage="1" sqref="B9:B10">
      <formula1>"Choisir,Ajouter,Enlever"</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27.xml><?xml version="1.0" encoding="utf-8"?>
<worksheet xmlns="http://schemas.openxmlformats.org/spreadsheetml/2006/main" xmlns:r="http://schemas.openxmlformats.org/officeDocument/2006/relationships">
  <sheetPr codeName="Feuil26"/>
  <dimension ref="A1:K17"/>
  <sheetViews>
    <sheetView showGridLines="0" zoomScalePageLayoutView="0" workbookViewId="0" topLeftCell="A1">
      <selection activeCell="D8" sqref="D8:H8"/>
    </sheetView>
  </sheetViews>
  <sheetFormatPr defaultColWidth="11.421875" defaultRowHeight="12.75"/>
  <cols>
    <col min="1" max="1" width="1.421875" style="122" customWidth="1"/>
    <col min="2" max="2" width="15.28125" style="122" customWidth="1"/>
    <col min="3" max="3" width="4.7109375" style="122" customWidth="1"/>
    <col min="4" max="4" width="3.57421875" style="122" customWidth="1"/>
    <col min="5" max="5" width="8.7109375" style="122" customWidth="1"/>
    <col min="6" max="8" width="11.421875" style="122" customWidth="1"/>
    <col min="9" max="9" width="3.140625" style="122" customWidth="1"/>
    <col min="10" max="10" width="7.421875" style="122" customWidth="1"/>
    <col min="11" max="16384" width="11.421875" style="122" customWidth="1"/>
  </cols>
  <sheetData>
    <row r="1" spans="1:11" ht="12.75" customHeight="1">
      <c r="A1" s="8"/>
      <c r="B1" s="9"/>
      <c r="C1" s="10"/>
      <c r="D1" s="10"/>
      <c r="E1" s="290" t="str">
        <f>CONCATENATE(Listes!A2,CHAR(10),B6)</f>
        <v>Services non-facturables RITM
INETFED-02 - Réservation de plage d'adresses IP publiques</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124"/>
    </row>
    <row r="5" ht="12.75">
      <c r="A5" s="124"/>
    </row>
    <row r="6" spans="1:11" ht="15">
      <c r="A6" s="125"/>
      <c r="B6" s="291" t="str">
        <f>Listes!E5</f>
        <v>INETFED-02 - Réservation de plage d'adresses IP publiques</v>
      </c>
      <c r="C6" s="291"/>
      <c r="D6" s="291"/>
      <c r="E6" s="291"/>
      <c r="F6" s="291"/>
      <c r="G6" s="291"/>
      <c r="H6" s="291"/>
      <c r="I6" s="291"/>
      <c r="J6" s="291"/>
      <c r="K6" s="292"/>
    </row>
    <row r="7" spans="1:11" ht="15">
      <c r="A7" s="125"/>
      <c r="B7" s="38"/>
      <c r="C7" s="38"/>
      <c r="D7" s="38"/>
      <c r="E7" s="38"/>
      <c r="F7" s="38"/>
      <c r="G7" s="38"/>
      <c r="H7" s="38"/>
      <c r="I7" s="38"/>
      <c r="J7" s="38"/>
      <c r="K7" s="39"/>
    </row>
    <row r="8" spans="1:11" ht="14.25">
      <c r="A8" s="125"/>
      <c r="B8" s="28" t="s">
        <v>235</v>
      </c>
      <c r="D8" s="306" t="s">
        <v>117</v>
      </c>
      <c r="E8" s="306"/>
      <c r="F8" s="306"/>
      <c r="G8" s="306"/>
      <c r="H8" s="306"/>
      <c r="I8" s="53"/>
      <c r="J8" s="53"/>
      <c r="K8" s="54"/>
    </row>
    <row r="9" spans="1:11" ht="14.25">
      <c r="A9" s="125"/>
      <c r="B9" s="28"/>
      <c r="G9" s="28"/>
      <c r="H9" s="24"/>
      <c r="I9" s="29"/>
      <c r="J9" s="29"/>
      <c r="K9" s="50"/>
    </row>
    <row r="10" spans="1:11" ht="14.25">
      <c r="A10" s="125"/>
      <c r="B10" s="28" t="s">
        <v>2</v>
      </c>
      <c r="C10" s="24"/>
      <c r="D10" s="362" t="s">
        <v>122</v>
      </c>
      <c r="E10" s="362"/>
      <c r="F10" s="362"/>
      <c r="G10" s="362"/>
      <c r="H10" s="362"/>
      <c r="I10" s="29"/>
      <c r="J10" s="29"/>
      <c r="K10" s="50"/>
    </row>
    <row r="11" spans="1:11" ht="14.25">
      <c r="A11" s="127"/>
      <c r="G11" s="28"/>
      <c r="H11" s="24"/>
      <c r="I11" s="29"/>
      <c r="J11" s="29"/>
      <c r="K11" s="50"/>
    </row>
    <row r="12" spans="1:11" ht="13.5">
      <c r="A12" s="127"/>
      <c r="B12" s="28" t="s">
        <v>147</v>
      </c>
      <c r="K12" s="127"/>
    </row>
    <row r="13" spans="1:11" ht="12.75">
      <c r="A13" s="127"/>
      <c r="B13" s="478"/>
      <c r="C13" s="479"/>
      <c r="D13" s="479"/>
      <c r="E13" s="479"/>
      <c r="F13" s="479"/>
      <c r="G13" s="479"/>
      <c r="H13" s="479"/>
      <c r="I13" s="479"/>
      <c r="J13" s="479"/>
      <c r="K13" s="480"/>
    </row>
    <row r="14" spans="1:11" ht="12.75">
      <c r="A14" s="127"/>
      <c r="B14" s="478"/>
      <c r="C14" s="479"/>
      <c r="D14" s="479"/>
      <c r="E14" s="479"/>
      <c r="F14" s="479"/>
      <c r="G14" s="479"/>
      <c r="H14" s="479"/>
      <c r="I14" s="479"/>
      <c r="J14" s="479"/>
      <c r="K14" s="480"/>
    </row>
    <row r="15" spans="1:11" ht="12.75">
      <c r="A15" s="127"/>
      <c r="B15" s="478"/>
      <c r="C15" s="479"/>
      <c r="D15" s="479"/>
      <c r="E15" s="479"/>
      <c r="F15" s="479"/>
      <c r="G15" s="479"/>
      <c r="H15" s="479"/>
      <c r="I15" s="479"/>
      <c r="J15" s="479"/>
      <c r="K15" s="480"/>
    </row>
    <row r="16" spans="1:11" ht="12.75">
      <c r="A16" s="127"/>
      <c r="B16" s="478"/>
      <c r="C16" s="479"/>
      <c r="D16" s="479"/>
      <c r="E16" s="479"/>
      <c r="F16" s="479"/>
      <c r="G16" s="479"/>
      <c r="H16" s="479"/>
      <c r="I16" s="479"/>
      <c r="J16" s="479"/>
      <c r="K16" s="480"/>
    </row>
    <row r="17" spans="1:11" ht="12.75">
      <c r="A17" s="127"/>
      <c r="B17" s="481"/>
      <c r="C17" s="482"/>
      <c r="D17" s="482"/>
      <c r="E17" s="482"/>
      <c r="F17" s="482"/>
      <c r="G17" s="482"/>
      <c r="H17" s="482"/>
      <c r="I17" s="482"/>
      <c r="J17" s="482"/>
      <c r="K17" s="483"/>
    </row>
  </sheetData>
  <sheetProtection/>
  <protectedRanges>
    <protectedRange password="E7E2" sqref="H8:K11 D8:G8 C10:F10" name="Plage1"/>
  </protectedRanges>
  <mergeCells count="5">
    <mergeCell ref="E1:K3"/>
    <mergeCell ref="B6:K6"/>
    <mergeCell ref="D8:H8"/>
    <mergeCell ref="D10:H10"/>
    <mergeCell ref="B13:K17"/>
  </mergeCells>
  <dataValidations count="2">
    <dataValidation type="list" allowBlank="1" showInputMessage="1" showErrorMessage="1" sqref="D10:H10">
      <formula1>Liste_nombre_adresses_INETFED</formula1>
    </dataValidation>
    <dataValidation type="list" allowBlank="1" showInputMessage="1" showErrorMessage="1" sqref="D8:H8">
      <formula1>"Adresses IP publiques (ex. 142.X.X.X)"</formula1>
    </dataValidation>
  </dataValidations>
  <printOptions/>
  <pageMargins left="0.787401575" right="0.787401575" top="0.984251969" bottom="0.984251969"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sheetPr codeName="Feuil33"/>
  <dimension ref="A1:U19"/>
  <sheetViews>
    <sheetView showGridLines="0" zoomScalePageLayoutView="0" workbookViewId="0" topLeftCell="A1">
      <selection activeCell="B9" sqref="B9"/>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6" max="6" width="8.00390625" style="0" customWidth="1"/>
    <col min="7" max="7" width="5.28125" style="0" customWidth="1"/>
    <col min="8" max="8" width="8.8515625" style="0" customWidth="1"/>
    <col min="9" max="9" width="8.28125" style="0" customWidth="1"/>
  </cols>
  <sheetData>
    <row r="1" spans="1:13" ht="12.75">
      <c r="A1" s="8"/>
      <c r="B1" s="9"/>
      <c r="C1" s="10"/>
      <c r="D1" s="10"/>
      <c r="E1" s="290" t="str">
        <f>CONCATENATE(Listes!$A$2,CHAR(10),B6)</f>
        <v>Services non-facturables RITM
INETFED-03 - Changement de priorisation bande passante entrant/sortant</v>
      </c>
      <c r="F1" s="290"/>
      <c r="G1" s="290"/>
      <c r="H1" s="290"/>
      <c r="I1" s="290"/>
      <c r="J1" s="290"/>
      <c r="K1" s="290"/>
      <c r="M1" s="55">
        <v>1</v>
      </c>
    </row>
    <row r="2" spans="1:11" ht="15.75">
      <c r="A2" s="8"/>
      <c r="B2" s="12"/>
      <c r="C2" s="13"/>
      <c r="D2" s="13"/>
      <c r="E2" s="290"/>
      <c r="F2" s="290"/>
      <c r="G2" s="290"/>
      <c r="H2" s="290"/>
      <c r="I2" s="290"/>
      <c r="J2" s="290"/>
      <c r="K2" s="290"/>
    </row>
    <row r="3" spans="1:11" ht="20.25" customHeight="1">
      <c r="A3" s="8"/>
      <c r="B3" s="12"/>
      <c r="C3" s="13"/>
      <c r="D3" s="13"/>
      <c r="E3" s="290"/>
      <c r="F3" s="290"/>
      <c r="G3" s="290"/>
      <c r="H3" s="290"/>
      <c r="I3" s="290"/>
      <c r="J3" s="290"/>
      <c r="K3" s="290"/>
    </row>
    <row r="4" ht="12.75">
      <c r="A4" s="2"/>
    </row>
    <row r="5" ht="12.75">
      <c r="A5" s="2"/>
    </row>
    <row r="6" spans="1:11" ht="15">
      <c r="A6" s="51"/>
      <c r="B6" s="291" t="str">
        <f>Listes!E6</f>
        <v>INETFED-03 - Changement de priorisation bande passante entrant/sortant</v>
      </c>
      <c r="C6" s="291"/>
      <c r="D6" s="291"/>
      <c r="E6" s="291"/>
      <c r="F6" s="291"/>
      <c r="G6" s="291"/>
      <c r="H6" s="291"/>
      <c r="I6" s="291"/>
      <c r="J6" s="291"/>
      <c r="K6" s="292"/>
    </row>
    <row r="7" spans="1:11" ht="15">
      <c r="A7" s="51"/>
      <c r="B7" s="38"/>
      <c r="C7" s="38"/>
      <c r="D7" s="38"/>
      <c r="E7" s="38"/>
      <c r="F7" s="38"/>
      <c r="G7" s="38"/>
      <c r="H7" s="38"/>
      <c r="I7" s="38"/>
      <c r="J7" s="38"/>
      <c r="K7" s="39"/>
    </row>
    <row r="8" spans="1:11" ht="14.25" customHeight="1">
      <c r="A8" s="52"/>
      <c r="B8" s="67" t="s">
        <v>112</v>
      </c>
      <c r="C8" s="293" t="s">
        <v>145</v>
      </c>
      <c r="D8" s="293"/>
      <c r="E8" s="293"/>
      <c r="F8" s="489"/>
      <c r="G8" s="293" t="s">
        <v>174</v>
      </c>
      <c r="H8" s="293"/>
      <c r="I8" s="293"/>
      <c r="J8" s="293" t="s">
        <v>175</v>
      </c>
      <c r="K8" s="488"/>
    </row>
    <row r="9" spans="1:11" ht="13.5">
      <c r="A9" s="52"/>
      <c r="B9" s="72" t="s">
        <v>122</v>
      </c>
      <c r="C9" s="297"/>
      <c r="D9" s="300"/>
      <c r="E9" s="300"/>
      <c r="F9" s="490"/>
      <c r="G9" s="300" t="s">
        <v>122</v>
      </c>
      <c r="H9" s="491"/>
      <c r="I9" s="490"/>
      <c r="J9" s="297" t="s">
        <v>122</v>
      </c>
      <c r="K9" s="492"/>
    </row>
    <row r="10" spans="1:11" ht="13.5">
      <c r="A10" s="52"/>
      <c r="B10" s="73"/>
      <c r="C10" s="73"/>
      <c r="D10" s="73"/>
      <c r="E10" s="73"/>
      <c r="F10" s="73"/>
      <c r="G10" s="73"/>
      <c r="H10" s="73"/>
      <c r="I10" s="73"/>
      <c r="J10" s="73"/>
      <c r="K10" s="74"/>
    </row>
    <row r="11" spans="1:21" ht="14.25">
      <c r="A11" s="52"/>
      <c r="B11" s="73"/>
      <c r="C11" s="73"/>
      <c r="D11" s="73"/>
      <c r="E11" s="73"/>
      <c r="F11" s="73"/>
      <c r="G11" s="73"/>
      <c r="H11" s="73"/>
      <c r="I11" s="73"/>
      <c r="J11" s="73"/>
      <c r="K11" s="74"/>
      <c r="N11" s="24"/>
      <c r="O11" s="24"/>
      <c r="P11" s="24"/>
      <c r="Q11" s="24"/>
      <c r="R11" s="28"/>
      <c r="S11" s="24"/>
      <c r="T11" s="29"/>
      <c r="U11" s="29"/>
    </row>
    <row r="12" spans="1:11" ht="14.25">
      <c r="A12" s="52"/>
      <c r="G12" s="28"/>
      <c r="H12" s="24"/>
      <c r="I12" s="29"/>
      <c r="J12" s="29"/>
      <c r="K12" s="50"/>
    </row>
    <row r="13" spans="1:11" ht="12.75">
      <c r="A13" s="52"/>
      <c r="B13" t="s">
        <v>113</v>
      </c>
      <c r="K13" s="52"/>
    </row>
    <row r="14" spans="1:11" ht="12.75">
      <c r="A14" s="52"/>
      <c r="B14" s="284"/>
      <c r="C14" s="285"/>
      <c r="D14" s="285"/>
      <c r="E14" s="285"/>
      <c r="F14" s="285"/>
      <c r="G14" s="285"/>
      <c r="H14" s="285"/>
      <c r="I14" s="285"/>
      <c r="J14" s="285"/>
      <c r="K14" s="286"/>
    </row>
    <row r="15" spans="1:11" ht="12.75">
      <c r="A15" s="52"/>
      <c r="B15" s="284"/>
      <c r="C15" s="285"/>
      <c r="D15" s="285"/>
      <c r="E15" s="285"/>
      <c r="F15" s="285"/>
      <c r="G15" s="285"/>
      <c r="H15" s="285"/>
      <c r="I15" s="285"/>
      <c r="J15" s="285"/>
      <c r="K15" s="286"/>
    </row>
    <row r="16" spans="1:11" ht="12.75">
      <c r="A16" s="52"/>
      <c r="B16" s="284"/>
      <c r="C16" s="285"/>
      <c r="D16" s="285"/>
      <c r="E16" s="285"/>
      <c r="F16" s="285"/>
      <c r="G16" s="285"/>
      <c r="H16" s="285"/>
      <c r="I16" s="285"/>
      <c r="J16" s="285"/>
      <c r="K16" s="286"/>
    </row>
    <row r="17" spans="1:11" ht="12.75">
      <c r="A17" s="52"/>
      <c r="B17" s="284"/>
      <c r="C17" s="285"/>
      <c r="D17" s="285"/>
      <c r="E17" s="285"/>
      <c r="F17" s="285"/>
      <c r="G17" s="285"/>
      <c r="H17" s="285"/>
      <c r="I17" s="285"/>
      <c r="J17" s="285"/>
      <c r="K17" s="286"/>
    </row>
    <row r="18" spans="1:11" ht="12.75">
      <c r="A18" s="52"/>
      <c r="B18" s="287"/>
      <c r="C18" s="288"/>
      <c r="D18" s="288"/>
      <c r="E18" s="288"/>
      <c r="F18" s="288"/>
      <c r="G18" s="288"/>
      <c r="H18" s="288"/>
      <c r="I18" s="288"/>
      <c r="J18" s="288"/>
      <c r="K18" s="289"/>
    </row>
    <row r="19" spans="2:11" ht="14.25">
      <c r="B19" s="485" t="s">
        <v>176</v>
      </c>
      <c r="C19" s="486"/>
      <c r="D19" s="486"/>
      <c r="E19" s="486"/>
      <c r="F19" s="486"/>
      <c r="G19" s="486"/>
      <c r="H19" s="486"/>
      <c r="I19" s="486"/>
      <c r="J19" s="486"/>
      <c r="K19" s="487"/>
    </row>
  </sheetData>
  <sheetProtection/>
  <protectedRanges>
    <protectedRange password="E7E2" sqref="N11:Q11 H12:K12 S11:U11" name="Plage1"/>
  </protectedRanges>
  <mergeCells count="10">
    <mergeCell ref="B19:K19"/>
    <mergeCell ref="B14:K18"/>
    <mergeCell ref="J8:K8"/>
    <mergeCell ref="E1:K3"/>
    <mergeCell ref="B6:K6"/>
    <mergeCell ref="G8:I8"/>
    <mergeCell ref="C8:F8"/>
    <mergeCell ref="C9:F9"/>
    <mergeCell ref="G9:I9"/>
    <mergeCell ref="J9:K9"/>
  </mergeCells>
  <dataValidations count="2">
    <dataValidation type="list" allowBlank="1" showInputMessage="1" showErrorMessage="1" sqref="B9">
      <formula1>"Choisir,Ajouter,Modifier"</formula1>
    </dataValidation>
    <dataValidation type="list" allowBlank="1" showInputMessage="1" showErrorMessage="1" sqref="G9:K9">
      <formula1>BandePassante</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29.xml><?xml version="1.0" encoding="utf-8"?>
<worksheet xmlns="http://schemas.openxmlformats.org/spreadsheetml/2006/main" xmlns:r="http://schemas.openxmlformats.org/officeDocument/2006/relationships">
  <sheetPr codeName="Feuil34"/>
  <dimension ref="A1:U18"/>
  <sheetViews>
    <sheetView showGridLines="0" zoomScalePageLayoutView="0" workbookViewId="0" topLeftCell="A1">
      <selection activeCell="B9" sqref="B9"/>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5" max="5" width="10.7109375" style="0" customWidth="1"/>
    <col min="6" max="6" width="8.00390625" style="0" customWidth="1"/>
    <col min="7" max="7" width="11.8515625" style="0" customWidth="1"/>
    <col min="8" max="8" width="8.8515625" style="0" customWidth="1"/>
    <col min="9" max="9" width="6.57421875" style="0" customWidth="1"/>
    <col min="11" max="11" width="6.57421875" style="0" customWidth="1"/>
  </cols>
  <sheetData>
    <row r="1" spans="1:13" ht="12.75">
      <c r="A1" s="8"/>
      <c r="B1" s="9"/>
      <c r="C1" s="10"/>
      <c r="D1" s="10"/>
      <c r="E1" s="290" t="str">
        <f>CONCATENATE(Listes!A2,CHAR(10),B6)</f>
        <v>Services non-facturables RITM
INETFED-04 - Changement de l'access list pour la priorisation du trafic</v>
      </c>
      <c r="F1" s="290"/>
      <c r="G1" s="290"/>
      <c r="H1" s="290"/>
      <c r="I1" s="290"/>
      <c r="J1" s="290"/>
      <c r="K1" s="290"/>
      <c r="M1" s="55">
        <v>1</v>
      </c>
    </row>
    <row r="2" spans="1:11" ht="15.75">
      <c r="A2" s="8"/>
      <c r="B2" s="12"/>
      <c r="C2" s="13"/>
      <c r="D2" s="13"/>
      <c r="E2" s="290"/>
      <c r="F2" s="290"/>
      <c r="G2" s="290"/>
      <c r="H2" s="290"/>
      <c r="I2" s="290"/>
      <c r="J2" s="290"/>
      <c r="K2" s="290"/>
    </row>
    <row r="3" spans="1:11" ht="18" customHeight="1">
      <c r="A3" s="8"/>
      <c r="B3" s="12"/>
      <c r="C3" s="13"/>
      <c r="D3" s="13"/>
      <c r="E3" s="290"/>
      <c r="F3" s="290"/>
      <c r="G3" s="290"/>
      <c r="H3" s="290"/>
      <c r="I3" s="290"/>
      <c r="J3" s="290"/>
      <c r="K3" s="290"/>
    </row>
    <row r="4" ht="12.75">
      <c r="A4" s="2"/>
    </row>
    <row r="5" ht="12.75">
      <c r="A5" s="2"/>
    </row>
    <row r="6" spans="1:11" ht="15">
      <c r="A6" s="51"/>
      <c r="B6" s="291" t="str">
        <f>Listes!E7</f>
        <v>INETFED-04 - Changement de l'access list pour la priorisation du trafic</v>
      </c>
      <c r="C6" s="291"/>
      <c r="D6" s="291"/>
      <c r="E6" s="291"/>
      <c r="F6" s="291"/>
      <c r="G6" s="291"/>
      <c r="H6" s="291"/>
      <c r="I6" s="291"/>
      <c r="J6" s="291"/>
      <c r="K6" s="292"/>
    </row>
    <row r="7" spans="1:11" ht="15">
      <c r="A7" s="51"/>
      <c r="B7" s="38"/>
      <c r="C7" s="38"/>
      <c r="D7" s="38"/>
      <c r="E7" s="38"/>
      <c r="F7" s="38"/>
      <c r="G7" s="38"/>
      <c r="H7" s="38"/>
      <c r="I7" s="38"/>
      <c r="J7" s="38"/>
      <c r="K7" s="39"/>
    </row>
    <row r="8" spans="1:11" ht="13.5">
      <c r="A8" s="52"/>
      <c r="B8" s="67" t="s">
        <v>112</v>
      </c>
      <c r="C8" s="293" t="s">
        <v>169</v>
      </c>
      <c r="D8" s="293"/>
      <c r="E8" s="293"/>
      <c r="F8" s="294" t="s">
        <v>170</v>
      </c>
      <c r="G8" s="293"/>
      <c r="H8" s="293" t="s">
        <v>171</v>
      </c>
      <c r="I8" s="293"/>
      <c r="J8" s="293" t="s">
        <v>241</v>
      </c>
      <c r="K8" s="296"/>
    </row>
    <row r="9" spans="1:11" ht="13.5">
      <c r="A9" s="52"/>
      <c r="B9" s="72" t="s">
        <v>122</v>
      </c>
      <c r="C9" s="297"/>
      <c r="D9" s="300"/>
      <c r="E9" s="298"/>
      <c r="F9" s="297"/>
      <c r="G9" s="298"/>
      <c r="H9" s="297"/>
      <c r="I9" s="298"/>
      <c r="J9" s="297" t="s">
        <v>122</v>
      </c>
      <c r="K9" s="299"/>
    </row>
    <row r="10" spans="1:11" ht="13.5">
      <c r="A10" s="52"/>
      <c r="B10" s="73"/>
      <c r="C10" s="73"/>
      <c r="D10" s="73"/>
      <c r="E10" s="73"/>
      <c r="F10" s="73"/>
      <c r="G10" s="73"/>
      <c r="H10" s="73"/>
      <c r="I10" s="73"/>
      <c r="J10" s="73"/>
      <c r="K10" s="74"/>
    </row>
    <row r="11" spans="1:21" ht="14.25">
      <c r="A11" s="52"/>
      <c r="B11" s="73"/>
      <c r="C11" s="73"/>
      <c r="D11" s="73"/>
      <c r="E11" s="73"/>
      <c r="F11" s="73"/>
      <c r="G11" s="73"/>
      <c r="H11" s="73"/>
      <c r="I11" s="73"/>
      <c r="J11" s="73"/>
      <c r="K11" s="74"/>
      <c r="N11" s="24"/>
      <c r="O11" s="24"/>
      <c r="P11" s="24"/>
      <c r="Q11" s="24"/>
      <c r="R11" s="28"/>
      <c r="S11" s="24"/>
      <c r="T11" s="29"/>
      <c r="U11" s="29"/>
    </row>
    <row r="12" spans="1:11" ht="14.25">
      <c r="A12" s="52"/>
      <c r="G12" s="28"/>
      <c r="H12" s="24"/>
      <c r="I12" s="29"/>
      <c r="J12" s="29"/>
      <c r="K12" s="50"/>
    </row>
    <row r="13" spans="1:11" ht="12.75">
      <c r="A13" s="52"/>
      <c r="B13" t="s">
        <v>113</v>
      </c>
      <c r="K13" s="52"/>
    </row>
    <row r="14" spans="1:11" ht="12.75">
      <c r="A14" s="52"/>
      <c r="B14" s="284"/>
      <c r="C14" s="285"/>
      <c r="D14" s="285"/>
      <c r="E14" s="285"/>
      <c r="F14" s="285"/>
      <c r="G14" s="285"/>
      <c r="H14" s="285"/>
      <c r="I14" s="285"/>
      <c r="J14" s="285"/>
      <c r="K14" s="286"/>
    </row>
    <row r="15" spans="1:11" ht="12.75">
      <c r="A15" s="52"/>
      <c r="B15" s="284"/>
      <c r="C15" s="285"/>
      <c r="D15" s="285"/>
      <c r="E15" s="285"/>
      <c r="F15" s="285"/>
      <c r="G15" s="285"/>
      <c r="H15" s="285"/>
      <c r="I15" s="285"/>
      <c r="J15" s="285"/>
      <c r="K15" s="286"/>
    </row>
    <row r="16" spans="1:11" ht="12.75">
      <c r="A16" s="52"/>
      <c r="B16" s="284"/>
      <c r="C16" s="285"/>
      <c r="D16" s="285"/>
      <c r="E16" s="285"/>
      <c r="F16" s="285"/>
      <c r="G16" s="285"/>
      <c r="H16" s="285"/>
      <c r="I16" s="285"/>
      <c r="J16" s="285"/>
      <c r="K16" s="286"/>
    </row>
    <row r="17" spans="1:11" ht="12.75">
      <c r="A17" s="52"/>
      <c r="B17" s="284"/>
      <c r="C17" s="285"/>
      <c r="D17" s="285"/>
      <c r="E17" s="285"/>
      <c r="F17" s="285"/>
      <c r="G17" s="285"/>
      <c r="H17" s="285"/>
      <c r="I17" s="285"/>
      <c r="J17" s="285"/>
      <c r="K17" s="286"/>
    </row>
    <row r="18" spans="1:11" ht="12.75">
      <c r="A18" s="52"/>
      <c r="B18" s="287"/>
      <c r="C18" s="288"/>
      <c r="D18" s="288"/>
      <c r="E18" s="288"/>
      <c r="F18" s="288"/>
      <c r="G18" s="288"/>
      <c r="H18" s="288"/>
      <c r="I18" s="288"/>
      <c r="J18" s="288"/>
      <c r="K18" s="289"/>
    </row>
  </sheetData>
  <sheetProtection/>
  <protectedRanges>
    <protectedRange password="E7E2" sqref="N11:Q11 H12:K12 S11:U11" name="Plage1"/>
  </protectedRanges>
  <mergeCells count="11">
    <mergeCell ref="C9:E9"/>
    <mergeCell ref="F9:G9"/>
    <mergeCell ref="H9:I9"/>
    <mergeCell ref="E1:K3"/>
    <mergeCell ref="B6:K6"/>
    <mergeCell ref="B14:K18"/>
    <mergeCell ref="C8:E8"/>
    <mergeCell ref="F8:G8"/>
    <mergeCell ref="H8:I8"/>
    <mergeCell ref="J8:K8"/>
    <mergeCell ref="J9:K9"/>
  </mergeCells>
  <dataValidations count="2">
    <dataValidation type="list" allowBlank="1" showInputMessage="1" showErrorMessage="1" sqref="B9">
      <formula1>"Choisir,Ajouter,Enlever"</formula1>
    </dataValidation>
    <dataValidation type="list" allowBlank="1" showInputMessage="1" showErrorMessage="1" sqref="J9:K9">
      <formula1>"Choisir,Allouer / Permit,Refuser / Deny"</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Feuil6"/>
  <dimension ref="A1:U20"/>
  <sheetViews>
    <sheetView showGridLines="0" zoomScalePageLayoutView="0" workbookViewId="0" topLeftCell="A1">
      <selection activeCell="B11" sqref="B11"/>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6" max="6" width="8.00390625" style="0" customWidth="1"/>
    <col min="7" max="7" width="5.28125" style="0" customWidth="1"/>
    <col min="8" max="8" width="8.8515625" style="0" customWidth="1"/>
    <col min="9" max="9" width="8.28125" style="0" customWidth="1"/>
  </cols>
  <sheetData>
    <row r="1" spans="1:13" ht="12.75">
      <c r="A1" s="8"/>
      <c r="B1" s="9"/>
      <c r="C1" s="10"/>
      <c r="D1" s="10"/>
      <c r="E1" s="290" t="str">
        <f>CONCATENATE(Listes!A2,CHAR(10),Listes!A6)</f>
        <v>Services non-facturables RITM
IPMPLS-03 - Changement de relais DHCP sur l'interface</v>
      </c>
      <c r="F1" s="290"/>
      <c r="G1" s="290"/>
      <c r="H1" s="290"/>
      <c r="I1" s="290"/>
      <c r="J1" s="290"/>
      <c r="K1" s="290"/>
      <c r="M1" s="55">
        <v>1</v>
      </c>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Listes!A6</f>
        <v>IPMPLS-03 - Changement de relais DHCP sur l'interface</v>
      </c>
      <c r="C6" s="291"/>
      <c r="D6" s="291"/>
      <c r="E6" s="291"/>
      <c r="F6" s="291"/>
      <c r="G6" s="291"/>
      <c r="H6" s="291"/>
      <c r="I6" s="291"/>
      <c r="J6" s="291"/>
      <c r="K6" s="292"/>
    </row>
    <row r="7" spans="1:11" ht="15">
      <c r="A7" s="51"/>
      <c r="B7" s="38"/>
      <c r="C7" s="38"/>
      <c r="D7" s="38"/>
      <c r="E7" s="38"/>
      <c r="F7" s="38"/>
      <c r="G7" s="38"/>
      <c r="H7" s="38"/>
      <c r="I7" s="38"/>
      <c r="J7" s="38"/>
      <c r="K7" s="39"/>
    </row>
    <row r="8" spans="1:11" ht="15">
      <c r="A8" s="51"/>
      <c r="B8" s="28" t="s">
        <v>151</v>
      </c>
      <c r="C8" s="38"/>
      <c r="D8" s="38"/>
      <c r="E8" s="38"/>
      <c r="F8" s="38"/>
      <c r="G8" s="38"/>
      <c r="H8" s="38"/>
      <c r="I8" s="38"/>
      <c r="J8" s="38"/>
      <c r="K8" s="39"/>
    </row>
    <row r="9" spans="1:11" ht="15">
      <c r="A9" s="51"/>
      <c r="B9" s="38"/>
      <c r="C9" s="38"/>
      <c r="D9" s="38"/>
      <c r="E9" s="38"/>
      <c r="F9" s="38"/>
      <c r="G9" s="38"/>
      <c r="H9" s="38"/>
      <c r="I9" s="38"/>
      <c r="J9" s="38"/>
      <c r="K9" s="39"/>
    </row>
    <row r="10" spans="1:11" ht="13.5">
      <c r="A10" s="52"/>
      <c r="B10" s="67" t="s">
        <v>112</v>
      </c>
      <c r="C10" s="293" t="s">
        <v>145</v>
      </c>
      <c r="D10" s="293"/>
      <c r="E10" s="293"/>
      <c r="F10" s="294" t="s">
        <v>144</v>
      </c>
      <c r="G10" s="293"/>
      <c r="H10" s="293" t="s">
        <v>146</v>
      </c>
      <c r="I10" s="293"/>
      <c r="J10" s="293" t="s">
        <v>115</v>
      </c>
      <c r="K10" s="296"/>
    </row>
    <row r="11" spans="1:11" ht="13.5">
      <c r="A11" s="52"/>
      <c r="B11" s="72" t="s">
        <v>122</v>
      </c>
      <c r="C11" s="297"/>
      <c r="D11" s="300"/>
      <c r="E11" s="298"/>
      <c r="F11" s="297"/>
      <c r="G11" s="298"/>
      <c r="H11" s="297"/>
      <c r="I11" s="298"/>
      <c r="J11" s="297"/>
      <c r="K11" s="299"/>
    </row>
    <row r="12" spans="1:11" ht="13.5">
      <c r="A12" s="52"/>
      <c r="B12" s="73"/>
      <c r="C12" s="73"/>
      <c r="D12" s="73"/>
      <c r="E12" s="73"/>
      <c r="F12" s="73"/>
      <c r="G12" s="73"/>
      <c r="H12" s="73"/>
      <c r="I12" s="73"/>
      <c r="J12" s="73"/>
      <c r="K12" s="74"/>
    </row>
    <row r="13" spans="1:21" ht="14.25">
      <c r="A13" s="52"/>
      <c r="B13" s="73"/>
      <c r="C13" s="73"/>
      <c r="D13" s="73"/>
      <c r="E13" s="73"/>
      <c r="F13" s="73"/>
      <c r="G13" s="73"/>
      <c r="H13" s="73"/>
      <c r="I13" s="73"/>
      <c r="J13" s="73"/>
      <c r="K13" s="74"/>
      <c r="N13" s="24"/>
      <c r="O13" s="24"/>
      <c r="P13" s="24"/>
      <c r="Q13" s="24"/>
      <c r="R13" s="28"/>
      <c r="S13" s="24"/>
      <c r="T13" s="29"/>
      <c r="U13" s="29"/>
    </row>
    <row r="14" spans="1:11" ht="14.25">
      <c r="A14" s="52"/>
      <c r="G14" s="28"/>
      <c r="H14" s="24"/>
      <c r="I14" s="29"/>
      <c r="J14" s="29"/>
      <c r="K14" s="50"/>
    </row>
    <row r="15" spans="1:11" ht="12.75">
      <c r="A15" s="52"/>
      <c r="B15" t="s">
        <v>113</v>
      </c>
      <c r="K15" s="52"/>
    </row>
    <row r="16" spans="1:11" ht="12.75">
      <c r="A16" s="52"/>
      <c r="B16" s="284"/>
      <c r="C16" s="285"/>
      <c r="D16" s="285"/>
      <c r="E16" s="285"/>
      <c r="F16" s="285"/>
      <c r="G16" s="285"/>
      <c r="H16" s="285"/>
      <c r="I16" s="285"/>
      <c r="J16" s="285"/>
      <c r="K16" s="286"/>
    </row>
    <row r="17" spans="1:11" ht="12.75">
      <c r="A17" s="52"/>
      <c r="B17" s="284"/>
      <c r="C17" s="285"/>
      <c r="D17" s="285"/>
      <c r="E17" s="285"/>
      <c r="F17" s="285"/>
      <c r="G17" s="285"/>
      <c r="H17" s="285"/>
      <c r="I17" s="285"/>
      <c r="J17" s="285"/>
      <c r="K17" s="286"/>
    </row>
    <row r="18" spans="1:11" ht="12.75">
      <c r="A18" s="52"/>
      <c r="B18" s="284"/>
      <c r="C18" s="285"/>
      <c r="D18" s="285"/>
      <c r="E18" s="285"/>
      <c r="F18" s="285"/>
      <c r="G18" s="285"/>
      <c r="H18" s="285"/>
      <c r="I18" s="285"/>
      <c r="J18" s="285"/>
      <c r="K18" s="286"/>
    </row>
    <row r="19" spans="1:11" ht="12.75">
      <c r="A19" s="52"/>
      <c r="B19" s="284"/>
      <c r="C19" s="285"/>
      <c r="D19" s="285"/>
      <c r="E19" s="285"/>
      <c r="F19" s="285"/>
      <c r="G19" s="285"/>
      <c r="H19" s="285"/>
      <c r="I19" s="285"/>
      <c r="J19" s="285"/>
      <c r="K19" s="286"/>
    </row>
    <row r="20" spans="1:11" ht="12.75">
      <c r="A20" s="52"/>
      <c r="B20" s="287"/>
      <c r="C20" s="288"/>
      <c r="D20" s="288"/>
      <c r="E20" s="288"/>
      <c r="F20" s="288"/>
      <c r="G20" s="288"/>
      <c r="H20" s="288"/>
      <c r="I20" s="288"/>
      <c r="J20" s="288"/>
      <c r="K20" s="289"/>
    </row>
  </sheetData>
  <sheetProtection/>
  <protectedRanges>
    <protectedRange password="E7E2" sqref="N13:Q13 H14:K14 S13:U13" name="Plage1"/>
  </protectedRanges>
  <mergeCells count="11">
    <mergeCell ref="B16:K20"/>
    <mergeCell ref="C10:E10"/>
    <mergeCell ref="F10:G10"/>
    <mergeCell ref="H10:I10"/>
    <mergeCell ref="J10:K10"/>
    <mergeCell ref="C11:E11"/>
    <mergeCell ref="F11:G11"/>
    <mergeCell ref="H11:I11"/>
    <mergeCell ref="J11:K11"/>
    <mergeCell ref="E1:K3"/>
    <mergeCell ref="B6:K6"/>
  </mergeCells>
  <dataValidations count="1">
    <dataValidation type="list" allowBlank="1" showInputMessage="1" showErrorMessage="1" sqref="B11">
      <formula1>"Choisir,Ajouter,Enlever"</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30.xml><?xml version="1.0" encoding="utf-8"?>
<worksheet xmlns="http://schemas.openxmlformats.org/spreadsheetml/2006/main" xmlns:r="http://schemas.openxmlformats.org/officeDocument/2006/relationships">
  <sheetPr codeName="Feuil36"/>
  <dimension ref="A1:U18"/>
  <sheetViews>
    <sheetView showGridLines="0" zoomScalePageLayoutView="0" workbookViewId="0" topLeftCell="A1">
      <selection activeCell="B9" sqref="B9"/>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5" max="5" width="10.7109375" style="0" customWidth="1"/>
    <col min="6" max="6" width="8.00390625" style="0" customWidth="1"/>
    <col min="7" max="7" width="11.8515625" style="0" customWidth="1"/>
    <col min="8" max="8" width="8.8515625" style="0" customWidth="1"/>
    <col min="9" max="9" width="6.57421875" style="0" customWidth="1"/>
    <col min="11" max="11" width="6.57421875" style="0" customWidth="1"/>
  </cols>
  <sheetData>
    <row r="1" spans="1:13" ht="12.75">
      <c r="A1" s="8"/>
      <c r="B1" s="9"/>
      <c r="C1" s="10"/>
      <c r="D1" s="10"/>
      <c r="E1" s="290" t="str">
        <f>CONCATENATE(Listes!A2,CHAR(10),B6)</f>
        <v>Services non-facturables RITM
INETFED-05 - Changement d'un bloc d'adresses IP publiques</v>
      </c>
      <c r="F1" s="290"/>
      <c r="G1" s="290"/>
      <c r="H1" s="290"/>
      <c r="I1" s="290"/>
      <c r="J1" s="290"/>
      <c r="K1" s="290"/>
      <c r="M1" s="55">
        <v>1</v>
      </c>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Listes!E8</f>
        <v>INETFED-05 - Changement d'un bloc d'adresses IP publiques</v>
      </c>
      <c r="C6" s="291"/>
      <c r="D6" s="291"/>
      <c r="E6" s="291"/>
      <c r="F6" s="291"/>
      <c r="G6" s="291"/>
      <c r="H6" s="291"/>
      <c r="I6" s="291"/>
      <c r="J6" s="291"/>
      <c r="K6" s="292"/>
    </row>
    <row r="7" spans="1:11" ht="15">
      <c r="A7" s="51"/>
      <c r="B7" s="38"/>
      <c r="C7" s="38"/>
      <c r="D7" s="38"/>
      <c r="E7" s="38"/>
      <c r="F7" s="38"/>
      <c r="G7" s="38"/>
      <c r="H7" s="38"/>
      <c r="I7" s="38"/>
      <c r="J7" s="38"/>
      <c r="K7" s="39"/>
    </row>
    <row r="8" spans="1:11" ht="13.5">
      <c r="A8" s="52"/>
      <c r="B8" s="67" t="s">
        <v>112</v>
      </c>
      <c r="C8" s="293" t="s">
        <v>242</v>
      </c>
      <c r="D8" s="293"/>
      <c r="E8" s="293"/>
      <c r="F8" s="489"/>
      <c r="G8" s="489"/>
      <c r="H8" s="293" t="s">
        <v>114</v>
      </c>
      <c r="I8" s="293"/>
      <c r="J8" s="489"/>
      <c r="K8" s="488"/>
    </row>
    <row r="9" spans="1:11" ht="13.5">
      <c r="A9" s="52"/>
      <c r="B9" s="72" t="s">
        <v>122</v>
      </c>
      <c r="C9" s="297"/>
      <c r="D9" s="300"/>
      <c r="E9" s="300"/>
      <c r="F9" s="491"/>
      <c r="G9" s="490"/>
      <c r="H9" s="297"/>
      <c r="I9" s="300"/>
      <c r="J9" s="491"/>
      <c r="K9" s="492"/>
    </row>
    <row r="10" spans="1:11" ht="13.5">
      <c r="A10" s="52"/>
      <c r="B10" s="73"/>
      <c r="C10" s="73"/>
      <c r="D10" s="73"/>
      <c r="E10" s="73"/>
      <c r="F10" s="73"/>
      <c r="G10" s="73"/>
      <c r="H10" s="73"/>
      <c r="I10" s="73"/>
      <c r="J10" s="73"/>
      <c r="K10" s="74"/>
    </row>
    <row r="11" spans="1:21" ht="14.25">
      <c r="A11" s="52"/>
      <c r="B11" s="73"/>
      <c r="C11" s="73"/>
      <c r="D11" s="73"/>
      <c r="E11" s="73"/>
      <c r="F11" s="73"/>
      <c r="G11" s="73"/>
      <c r="H11" s="73"/>
      <c r="I11" s="73"/>
      <c r="J11" s="73"/>
      <c r="K11" s="74"/>
      <c r="N11" s="24"/>
      <c r="O11" s="24"/>
      <c r="P11" s="24"/>
      <c r="Q11" s="24"/>
      <c r="R11" s="28"/>
      <c r="S11" s="24"/>
      <c r="T11" s="29"/>
      <c r="U11" s="29"/>
    </row>
    <row r="12" spans="1:11" ht="14.25">
      <c r="A12" s="52"/>
      <c r="G12" s="28"/>
      <c r="H12" s="24"/>
      <c r="I12" s="29"/>
      <c r="J12" s="29"/>
      <c r="K12" s="50"/>
    </row>
    <row r="13" spans="1:11" ht="12.75">
      <c r="A13" s="52"/>
      <c r="B13" t="s">
        <v>113</v>
      </c>
      <c r="K13" s="52"/>
    </row>
    <row r="14" spans="1:11" ht="12.75">
      <c r="A14" s="52"/>
      <c r="B14" s="284"/>
      <c r="C14" s="285"/>
      <c r="D14" s="285"/>
      <c r="E14" s="285"/>
      <c r="F14" s="285"/>
      <c r="G14" s="285"/>
      <c r="H14" s="285"/>
      <c r="I14" s="285"/>
      <c r="J14" s="285"/>
      <c r="K14" s="286"/>
    </row>
    <row r="15" spans="1:11" ht="12.75">
      <c r="A15" s="52"/>
      <c r="B15" s="284"/>
      <c r="C15" s="285"/>
      <c r="D15" s="285"/>
      <c r="E15" s="285"/>
      <c r="F15" s="285"/>
      <c r="G15" s="285"/>
      <c r="H15" s="285"/>
      <c r="I15" s="285"/>
      <c r="J15" s="285"/>
      <c r="K15" s="286"/>
    </row>
    <row r="16" spans="1:11" ht="12.75">
      <c r="A16" s="52"/>
      <c r="B16" s="284"/>
      <c r="C16" s="285"/>
      <c r="D16" s="285"/>
      <c r="E16" s="285"/>
      <c r="F16" s="285"/>
      <c r="G16" s="285"/>
      <c r="H16" s="285"/>
      <c r="I16" s="285"/>
      <c r="J16" s="285"/>
      <c r="K16" s="286"/>
    </row>
    <row r="17" spans="1:11" ht="12.75">
      <c r="A17" s="52"/>
      <c r="B17" s="284"/>
      <c r="C17" s="285"/>
      <c r="D17" s="285"/>
      <c r="E17" s="285"/>
      <c r="F17" s="285"/>
      <c r="G17" s="285"/>
      <c r="H17" s="285"/>
      <c r="I17" s="285"/>
      <c r="J17" s="285"/>
      <c r="K17" s="286"/>
    </row>
    <row r="18" spans="1:11" ht="12.75">
      <c r="A18" s="52"/>
      <c r="B18" s="287"/>
      <c r="C18" s="288"/>
      <c r="D18" s="288"/>
      <c r="E18" s="288"/>
      <c r="F18" s="288"/>
      <c r="G18" s="288"/>
      <c r="H18" s="288"/>
      <c r="I18" s="288"/>
      <c r="J18" s="288"/>
      <c r="K18" s="289"/>
    </row>
  </sheetData>
  <sheetProtection/>
  <protectedRanges>
    <protectedRange password="E7E2" sqref="N11:Q11 H12:K12 S11:U11" name="Plage1"/>
  </protectedRanges>
  <mergeCells count="7">
    <mergeCell ref="B14:K18"/>
    <mergeCell ref="E1:K3"/>
    <mergeCell ref="B6:K6"/>
    <mergeCell ref="C9:G9"/>
    <mergeCell ref="C8:G8"/>
    <mergeCell ref="H9:K9"/>
    <mergeCell ref="H8:K8"/>
  </mergeCells>
  <dataValidations count="1">
    <dataValidation type="list" allowBlank="1" showInputMessage="1" showErrorMessage="1" sqref="B9">
      <formula1>"Choisir,Ajouter,Modifier,Enlever"</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31.xml><?xml version="1.0" encoding="utf-8"?>
<worksheet xmlns="http://schemas.openxmlformats.org/spreadsheetml/2006/main" xmlns:r="http://schemas.openxmlformats.org/officeDocument/2006/relationships">
  <sheetPr codeName="Feuil23"/>
  <dimension ref="A1:K16"/>
  <sheetViews>
    <sheetView showGridLines="0" zoomScalePageLayoutView="0" workbookViewId="0" topLeftCell="A1">
      <selection activeCell="D9" sqref="D9:E9"/>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2.75" customHeight="1">
      <c r="A1" s="8"/>
      <c r="B1" s="9"/>
      <c r="C1" s="10"/>
      <c r="D1" s="10"/>
      <c r="E1" s="290" t="str">
        <f>CONCATENATE(Listes!A2,CHAR(10),Listes!A15)</f>
        <v>Services non-facturables RITM
IPMPLS-ES - Changement de couverture</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313" t="str">
        <f>Listes!A15</f>
        <v>IPMPLS-ES - Changement de couverture</v>
      </c>
      <c r="C6" s="314"/>
      <c r="D6" s="314"/>
      <c r="E6" s="314"/>
      <c r="F6" s="314"/>
      <c r="G6" s="314"/>
      <c r="H6" s="314"/>
      <c r="I6" s="314"/>
      <c r="J6" s="314"/>
      <c r="K6" s="315"/>
    </row>
    <row r="7" spans="1:11" ht="15">
      <c r="A7" s="51"/>
      <c r="B7" s="93" t="str">
        <f>Demande!P3</f>
        <v>Client Santé</v>
      </c>
      <c r="C7" s="38"/>
      <c r="D7" s="38"/>
      <c r="E7" s="38"/>
      <c r="F7" s="38"/>
      <c r="G7" s="38"/>
      <c r="H7" s="38"/>
      <c r="I7" s="38"/>
      <c r="J7" s="38"/>
      <c r="K7" s="39"/>
    </row>
    <row r="8" spans="1:11" ht="15">
      <c r="A8" s="51"/>
      <c r="B8" s="133"/>
      <c r="C8" s="38"/>
      <c r="D8" s="38"/>
      <c r="E8" s="38"/>
      <c r="F8" s="38"/>
      <c r="G8" s="38"/>
      <c r="H8" s="38"/>
      <c r="I8" s="38"/>
      <c r="J8" s="38"/>
      <c r="K8" s="39"/>
    </row>
    <row r="9" spans="1:11" ht="15">
      <c r="A9" s="51"/>
      <c r="B9" s="78" t="s">
        <v>213</v>
      </c>
      <c r="C9" s="138"/>
      <c r="D9" s="493" t="s">
        <v>122</v>
      </c>
      <c r="E9" s="493"/>
      <c r="F9" s="131"/>
      <c r="G9" s="80" t="s">
        <v>214</v>
      </c>
      <c r="H9" s="493" t="s">
        <v>122</v>
      </c>
      <c r="I9" s="493"/>
      <c r="J9" s="131"/>
      <c r="K9" s="132"/>
    </row>
    <row r="10" spans="1:11" ht="15">
      <c r="A10" s="51"/>
      <c r="B10" s="78"/>
      <c r="C10" s="38"/>
      <c r="D10" s="38"/>
      <c r="E10" s="38"/>
      <c r="F10" s="38"/>
      <c r="G10" s="38"/>
      <c r="H10" s="38"/>
      <c r="I10" s="38"/>
      <c r="J10" s="38"/>
      <c r="K10" s="39"/>
    </row>
    <row r="11" spans="1:11" ht="13.5">
      <c r="A11" s="52"/>
      <c r="B11" s="79" t="s">
        <v>105</v>
      </c>
      <c r="K11" s="52"/>
    </row>
    <row r="12" spans="1:11" ht="12.75">
      <c r="A12" s="52"/>
      <c r="B12" s="284"/>
      <c r="C12" s="285"/>
      <c r="D12" s="285"/>
      <c r="E12" s="285"/>
      <c r="F12" s="285"/>
      <c r="G12" s="285"/>
      <c r="H12" s="285"/>
      <c r="I12" s="285"/>
      <c r="J12" s="285"/>
      <c r="K12" s="286"/>
    </row>
    <row r="13" spans="1:11" ht="12.75">
      <c r="A13" s="52"/>
      <c r="B13" s="284"/>
      <c r="C13" s="285"/>
      <c r="D13" s="285"/>
      <c r="E13" s="285"/>
      <c r="F13" s="285"/>
      <c r="G13" s="285"/>
      <c r="H13" s="285"/>
      <c r="I13" s="285"/>
      <c r="J13" s="285"/>
      <c r="K13" s="286"/>
    </row>
    <row r="14" spans="1:11" ht="12.75">
      <c r="A14" s="52"/>
      <c r="B14" s="284"/>
      <c r="C14" s="285"/>
      <c r="D14" s="285"/>
      <c r="E14" s="285"/>
      <c r="F14" s="285"/>
      <c r="G14" s="285"/>
      <c r="H14" s="285"/>
      <c r="I14" s="285"/>
      <c r="J14" s="285"/>
      <c r="K14" s="286"/>
    </row>
    <row r="15" spans="1:11" ht="12.75">
      <c r="A15" s="52"/>
      <c r="B15" s="284"/>
      <c r="C15" s="285"/>
      <c r="D15" s="285"/>
      <c r="E15" s="285"/>
      <c r="F15" s="285"/>
      <c r="G15" s="285"/>
      <c r="H15" s="285"/>
      <c r="I15" s="285"/>
      <c r="J15" s="285"/>
      <c r="K15" s="286"/>
    </row>
    <row r="16" spans="1:11" ht="12.75">
      <c r="A16" s="52"/>
      <c r="B16" s="287"/>
      <c r="C16" s="288"/>
      <c r="D16" s="288"/>
      <c r="E16" s="288"/>
      <c r="F16" s="288"/>
      <c r="G16" s="288"/>
      <c r="H16" s="288"/>
      <c r="I16" s="288"/>
      <c r="J16" s="288"/>
      <c r="K16" s="289"/>
    </row>
  </sheetData>
  <sheetProtection/>
  <mergeCells count="5">
    <mergeCell ref="E1:K3"/>
    <mergeCell ref="B6:K6"/>
    <mergeCell ref="B12:K16"/>
    <mergeCell ref="H9:I9"/>
    <mergeCell ref="D9:E9"/>
  </mergeCells>
  <dataValidations count="2">
    <dataValidation type="list" allowBlank="1" showInputMessage="1" showErrorMessage="1" sqref="C9">
      <formula1>"Choisir,8X17,7X24"</formula1>
    </dataValidation>
    <dataValidation type="list" allowBlank="1" showInputMessage="1" showErrorMessage="1" sqref="D9:E9 H9:I9">
      <formula1>"Choisir,8 heures/5 jours,24 heures/7 jours"</formula1>
    </dataValidation>
  </dataValidations>
  <printOptions/>
  <pageMargins left="0.787401575" right="0.787401575" top="0.984251969" bottom="0.984251969" header="0.4921259845" footer="0.4921259845"/>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sheetPr codeName="Feuil37"/>
  <dimension ref="A1:K16"/>
  <sheetViews>
    <sheetView zoomScalePageLayoutView="0" workbookViewId="0" topLeftCell="A1">
      <selection activeCell="D9" sqref="D9:E9"/>
    </sheetView>
  </sheetViews>
  <sheetFormatPr defaultColWidth="11.421875" defaultRowHeight="12.75"/>
  <cols>
    <col min="1" max="1" width="1.2851562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2.75" customHeight="1">
      <c r="A1" s="8"/>
      <c r="B1" s="9"/>
      <c r="C1" s="10"/>
      <c r="D1" s="10"/>
      <c r="E1" s="290" t="str">
        <f>CONCATENATE(Listes!A2,CHAR(10),Listes!F6)</f>
        <v>Services non-facturables RITM
WIFI-03 - Modification de la couverture de support 8x5 &lt;&gt; 7x24</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313" t="str">
        <f>Listes!F6</f>
        <v>WIFI-03 - Modification de la couverture de support 8x5 &lt;&gt; 7x24</v>
      </c>
      <c r="C6" s="314"/>
      <c r="D6" s="314"/>
      <c r="E6" s="314"/>
      <c r="F6" s="314"/>
      <c r="G6" s="314"/>
      <c r="H6" s="314"/>
      <c r="I6" s="314"/>
      <c r="J6" s="314"/>
      <c r="K6" s="315"/>
    </row>
    <row r="7" spans="1:11" ht="15">
      <c r="A7" s="51"/>
      <c r="B7" s="93" t="str">
        <f>Demande!P3</f>
        <v>Client Santé</v>
      </c>
      <c r="C7" s="38"/>
      <c r="D7" s="38"/>
      <c r="E7" s="38"/>
      <c r="F7" s="38"/>
      <c r="G7" s="38"/>
      <c r="H7" s="38"/>
      <c r="I7" s="38"/>
      <c r="J7" s="38"/>
      <c r="K7" s="39"/>
    </row>
    <row r="8" spans="1:11" ht="15">
      <c r="A8" s="51"/>
      <c r="B8" s="133"/>
      <c r="C8" s="38"/>
      <c r="D8" s="38"/>
      <c r="E8" s="38"/>
      <c r="F8" s="38"/>
      <c r="G8" s="38"/>
      <c r="H8" s="38"/>
      <c r="I8" s="38"/>
      <c r="J8" s="38"/>
      <c r="K8" s="39"/>
    </row>
    <row r="9" spans="1:11" ht="15">
      <c r="A9" s="51"/>
      <c r="B9" s="78" t="s">
        <v>213</v>
      </c>
      <c r="C9" s="138"/>
      <c r="D9" s="493" t="s">
        <v>122</v>
      </c>
      <c r="E9" s="493"/>
      <c r="F9" s="131"/>
      <c r="G9" s="80" t="s">
        <v>214</v>
      </c>
      <c r="H9" s="493" t="s">
        <v>122</v>
      </c>
      <c r="I9" s="493"/>
      <c r="J9" s="131"/>
      <c r="K9" s="132"/>
    </row>
    <row r="10" spans="1:11" ht="15">
      <c r="A10" s="51"/>
      <c r="B10" s="78"/>
      <c r="C10" s="38"/>
      <c r="D10" s="38"/>
      <c r="E10" s="38"/>
      <c r="F10" s="38"/>
      <c r="G10" s="38"/>
      <c r="H10" s="38"/>
      <c r="I10" s="38"/>
      <c r="J10" s="38"/>
      <c r="K10" s="39"/>
    </row>
    <row r="11" spans="1:11" ht="13.5">
      <c r="A11" s="52"/>
      <c r="B11" s="79" t="s">
        <v>105</v>
      </c>
      <c r="K11" s="52"/>
    </row>
    <row r="12" spans="1:11" ht="12.75">
      <c r="A12" s="52"/>
      <c r="B12" s="284"/>
      <c r="C12" s="285"/>
      <c r="D12" s="285"/>
      <c r="E12" s="285"/>
      <c r="F12" s="285"/>
      <c r="G12" s="285"/>
      <c r="H12" s="285"/>
      <c r="I12" s="285"/>
      <c r="J12" s="285"/>
      <c r="K12" s="286"/>
    </row>
    <row r="13" spans="1:11" ht="12.75">
      <c r="A13" s="52"/>
      <c r="B13" s="284"/>
      <c r="C13" s="285"/>
      <c r="D13" s="285"/>
      <c r="E13" s="285"/>
      <c r="F13" s="285"/>
      <c r="G13" s="285"/>
      <c r="H13" s="285"/>
      <c r="I13" s="285"/>
      <c r="J13" s="285"/>
      <c r="K13" s="286"/>
    </row>
    <row r="14" spans="1:11" ht="12.75">
      <c r="A14" s="52"/>
      <c r="B14" s="284"/>
      <c r="C14" s="285"/>
      <c r="D14" s="285"/>
      <c r="E14" s="285"/>
      <c r="F14" s="285"/>
      <c r="G14" s="285"/>
      <c r="H14" s="285"/>
      <c r="I14" s="285"/>
      <c r="J14" s="285"/>
      <c r="K14" s="286"/>
    </row>
    <row r="15" spans="1:11" ht="12.75">
      <c r="A15" s="52"/>
      <c r="B15" s="284"/>
      <c r="C15" s="285"/>
      <c r="D15" s="285"/>
      <c r="E15" s="285"/>
      <c r="F15" s="285"/>
      <c r="G15" s="285"/>
      <c r="H15" s="285"/>
      <c r="I15" s="285"/>
      <c r="J15" s="285"/>
      <c r="K15" s="286"/>
    </row>
    <row r="16" spans="1:11" ht="12.75">
      <c r="A16" s="52"/>
      <c r="B16" s="287"/>
      <c r="C16" s="288"/>
      <c r="D16" s="288"/>
      <c r="E16" s="288"/>
      <c r="F16" s="288"/>
      <c r="G16" s="288"/>
      <c r="H16" s="288"/>
      <c r="I16" s="288"/>
      <c r="J16" s="288"/>
      <c r="K16" s="289"/>
    </row>
  </sheetData>
  <sheetProtection/>
  <mergeCells count="5">
    <mergeCell ref="E1:K3"/>
    <mergeCell ref="B6:K6"/>
    <mergeCell ref="D9:E9"/>
    <mergeCell ref="H9:I9"/>
    <mergeCell ref="B12:K16"/>
  </mergeCells>
  <dataValidations count="2">
    <dataValidation type="list" allowBlank="1" showInputMessage="1" showErrorMessage="1" sqref="D9:E9 H9:I9">
      <formula1>"Choisir,8 heures/5 jours,24 heures/7 jours"</formula1>
    </dataValidation>
    <dataValidation type="list" allowBlank="1" showInputMessage="1" showErrorMessage="1" sqref="C9">
      <formula1>"Choisir,8X17,7X24"</formula1>
    </dataValidation>
  </dataValidation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sheetPr codeName="Feuil28"/>
  <dimension ref="A1:O32"/>
  <sheetViews>
    <sheetView showGridLines="0" zoomScale="90" zoomScaleNormal="90" zoomScalePageLayoutView="0" workbookViewId="0" topLeftCell="A1">
      <selection activeCell="H8" sqref="H8:J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7" max="7" width="4.421875" style="0" customWidth="1"/>
    <col min="8" max="8" width="9.8515625" style="0" customWidth="1"/>
    <col min="9" max="9" width="9.28125" style="0" customWidth="1"/>
    <col min="10" max="10" width="7.421875" style="0" customWidth="1"/>
  </cols>
  <sheetData>
    <row r="1" spans="1:11" ht="12.75" customHeight="1">
      <c r="A1" s="8"/>
      <c r="B1" s="9"/>
      <c r="C1" s="10"/>
      <c r="D1" s="10"/>
      <c r="E1" s="290" t="str">
        <f>CONCATENATE(Listes!A2,CHAR(10),Listes!F11)</f>
        <v>Services non-facturables RITM
STSF-01 - Demande de cartes SIM supplémentaires</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Listes!F11</f>
        <v>STSF-01 - Demande de cartes SIM supplémentaires</v>
      </c>
      <c r="C6" s="291"/>
      <c r="D6" s="291"/>
      <c r="E6" s="291"/>
      <c r="F6" s="291"/>
      <c r="G6" s="291"/>
      <c r="H6" s="291"/>
      <c r="I6" s="291"/>
      <c r="J6" s="291"/>
      <c r="K6" s="292"/>
    </row>
    <row r="7" spans="1:11" ht="9" customHeight="1">
      <c r="A7" s="51"/>
      <c r="B7" s="38"/>
      <c r="C7" s="38"/>
      <c r="D7" s="38"/>
      <c r="E7" s="38"/>
      <c r="F7" s="38"/>
      <c r="G7" s="38"/>
      <c r="H7" s="38"/>
      <c r="I7" s="38"/>
      <c r="J7" s="38"/>
      <c r="K7" s="39"/>
    </row>
    <row r="8" spans="1:11" ht="30.75" customHeight="1">
      <c r="A8" s="51"/>
      <c r="B8" s="503" t="s">
        <v>347</v>
      </c>
      <c r="C8" s="504"/>
      <c r="D8" s="504"/>
      <c r="E8" s="504"/>
      <c r="F8" s="504"/>
      <c r="G8" s="144"/>
      <c r="H8" s="499"/>
      <c r="I8" s="500"/>
      <c r="J8" s="500"/>
      <c r="K8" s="39"/>
    </row>
    <row r="9" spans="1:11" ht="9" customHeight="1">
      <c r="A9" s="51"/>
      <c r="B9" s="38"/>
      <c r="C9" s="38"/>
      <c r="D9" s="38"/>
      <c r="E9" s="38"/>
      <c r="F9" s="38"/>
      <c r="G9" s="38"/>
      <c r="H9" s="38"/>
      <c r="I9" s="38"/>
      <c r="J9" s="38"/>
      <c r="K9" s="39"/>
    </row>
    <row r="10" spans="1:11" ht="25.5" customHeight="1">
      <c r="A10" s="51"/>
      <c r="B10" s="505" t="s">
        <v>281</v>
      </c>
      <c r="C10" s="506"/>
      <c r="D10" s="506"/>
      <c r="E10" s="506"/>
      <c r="F10" s="506"/>
      <c r="G10" s="246"/>
      <c r="H10" s="507" t="s">
        <v>282</v>
      </c>
      <c r="I10" s="507"/>
      <c r="J10" s="507"/>
      <c r="K10" s="508"/>
    </row>
    <row r="11" spans="1:11" ht="27.75" customHeight="1">
      <c r="A11" s="51"/>
      <c r="B11" s="496" t="s">
        <v>283</v>
      </c>
      <c r="C11" s="497"/>
      <c r="D11" s="497"/>
      <c r="E11" s="497"/>
      <c r="F11" s="497"/>
      <c r="G11" s="178"/>
      <c r="H11" s="499"/>
      <c r="I11" s="500"/>
      <c r="J11" s="500"/>
      <c r="K11" s="179"/>
    </row>
    <row r="12" spans="1:11" ht="27.75" customHeight="1">
      <c r="A12" s="51"/>
      <c r="B12" s="494" t="s">
        <v>285</v>
      </c>
      <c r="C12" s="498"/>
      <c r="D12" s="498"/>
      <c r="E12" s="498"/>
      <c r="F12" s="498"/>
      <c r="G12" s="178"/>
      <c r="H12" s="501"/>
      <c r="I12" s="502"/>
      <c r="J12" s="502"/>
      <c r="K12" s="179"/>
    </row>
    <row r="13" spans="1:11" ht="44.25" customHeight="1">
      <c r="A13" s="51"/>
      <c r="B13" s="494" t="s">
        <v>284</v>
      </c>
      <c r="C13" s="495"/>
      <c r="D13" s="495"/>
      <c r="E13" s="495"/>
      <c r="F13" s="495"/>
      <c r="G13" s="178"/>
      <c r="H13" s="501"/>
      <c r="I13" s="502"/>
      <c r="J13" s="502"/>
      <c r="K13" s="179"/>
    </row>
    <row r="14" spans="1:15" ht="44.25" customHeight="1">
      <c r="A14" s="51"/>
      <c r="B14" s="494" t="s">
        <v>350</v>
      </c>
      <c r="C14" s="495"/>
      <c r="D14" s="495"/>
      <c r="E14" s="495"/>
      <c r="F14" s="495" t="s">
        <v>348</v>
      </c>
      <c r="G14" s="144"/>
      <c r="H14" s="247"/>
      <c r="I14" s="247"/>
      <c r="J14" s="247"/>
      <c r="K14" s="248"/>
      <c r="O14" s="249"/>
    </row>
    <row r="15" spans="1:11" ht="14.25">
      <c r="A15" s="52"/>
      <c r="F15" s="56"/>
      <c r="G15" s="28"/>
      <c r="H15" s="107"/>
      <c r="I15" s="301"/>
      <c r="J15" s="301"/>
      <c r="K15" s="302"/>
    </row>
    <row r="16" spans="1:11" ht="14.25">
      <c r="A16" s="52"/>
      <c r="B16" s="180" t="s">
        <v>349</v>
      </c>
      <c r="C16" s="181"/>
      <c r="D16" s="181"/>
      <c r="E16" s="181"/>
      <c r="F16" s="181"/>
      <c r="G16" s="181"/>
      <c r="H16" s="181"/>
      <c r="I16" s="181"/>
      <c r="J16" s="182"/>
      <c r="K16" s="183"/>
    </row>
    <row r="17" spans="1:11" ht="14.25">
      <c r="A17" s="52"/>
      <c r="B17" s="181"/>
      <c r="C17" s="181"/>
      <c r="D17" s="512" t="s">
        <v>286</v>
      </c>
      <c r="E17" s="512"/>
      <c r="F17" s="512"/>
      <c r="G17" s="181"/>
      <c r="H17" s="499"/>
      <c r="I17" s="500"/>
      <c r="J17" s="500"/>
      <c r="K17" s="183"/>
    </row>
    <row r="18" spans="1:11" ht="14.25">
      <c r="A18" s="52"/>
      <c r="B18" s="181"/>
      <c r="C18" s="181"/>
      <c r="D18" s="512" t="s">
        <v>95</v>
      </c>
      <c r="E18" s="512"/>
      <c r="F18" s="512"/>
      <c r="G18" s="181"/>
      <c r="H18" s="499"/>
      <c r="I18" s="500"/>
      <c r="J18" s="500"/>
      <c r="K18" s="183"/>
    </row>
    <row r="19" spans="1:11" ht="14.25">
      <c r="A19" s="52"/>
      <c r="B19" s="181"/>
      <c r="C19" s="181"/>
      <c r="D19" s="512" t="s">
        <v>96</v>
      </c>
      <c r="E19" s="512"/>
      <c r="F19" s="512"/>
      <c r="G19" s="181"/>
      <c r="H19" s="499"/>
      <c r="I19" s="500"/>
      <c r="J19" s="500"/>
      <c r="K19" s="183"/>
    </row>
    <row r="20" spans="1:11" ht="14.25">
      <c r="A20" s="52"/>
      <c r="B20" s="181"/>
      <c r="C20" s="181"/>
      <c r="D20" s="513" t="s">
        <v>288</v>
      </c>
      <c r="E20" s="513"/>
      <c r="F20" s="513"/>
      <c r="G20" s="181"/>
      <c r="H20" s="499"/>
      <c r="I20" s="500"/>
      <c r="J20" s="500"/>
      <c r="K20" s="183"/>
    </row>
    <row r="21" spans="1:11" ht="14.25">
      <c r="A21" s="52"/>
      <c r="B21" s="181"/>
      <c r="C21" s="181"/>
      <c r="D21" s="184"/>
      <c r="E21" s="181"/>
      <c r="F21" s="182"/>
      <c r="G21" s="181"/>
      <c r="H21" s="185"/>
      <c r="I21" s="185"/>
      <c r="J21" s="185"/>
      <c r="K21" s="183"/>
    </row>
    <row r="22" spans="1:11" ht="13.5">
      <c r="A22" s="52"/>
      <c r="B22" s="509" t="s">
        <v>287</v>
      </c>
      <c r="C22" s="510"/>
      <c r="D22" s="510"/>
      <c r="E22" s="510"/>
      <c r="F22" s="510"/>
      <c r="G22" s="510"/>
      <c r="H22" s="510"/>
      <c r="I22" s="510"/>
      <c r="J22" s="510"/>
      <c r="K22" s="511"/>
    </row>
    <row r="23" spans="1:11" ht="14.25">
      <c r="A23" s="52"/>
      <c r="B23" s="181"/>
      <c r="C23" s="181"/>
      <c r="D23" s="512" t="s">
        <v>286</v>
      </c>
      <c r="E23" s="512"/>
      <c r="F23" s="512"/>
      <c r="G23" s="181"/>
      <c r="H23" s="499"/>
      <c r="I23" s="500"/>
      <c r="J23" s="500"/>
      <c r="K23" s="183"/>
    </row>
    <row r="24" spans="1:11" ht="14.25">
      <c r="A24" s="52"/>
      <c r="B24" s="181"/>
      <c r="C24" s="186"/>
      <c r="D24" s="308" t="s">
        <v>104</v>
      </c>
      <c r="E24" s="308"/>
      <c r="F24" s="308"/>
      <c r="G24" s="181"/>
      <c r="H24" s="499"/>
      <c r="I24" s="500"/>
      <c r="J24" s="500"/>
      <c r="K24" s="183"/>
    </row>
    <row r="25" spans="1:11" ht="14.25">
      <c r="A25" s="52"/>
      <c r="B25" s="181"/>
      <c r="C25" s="186"/>
      <c r="D25" s="308" t="s">
        <v>101</v>
      </c>
      <c r="E25" s="308"/>
      <c r="F25" s="308"/>
      <c r="G25" s="181"/>
      <c r="H25" s="499"/>
      <c r="I25" s="500"/>
      <c r="J25" s="500"/>
      <c r="K25" s="183"/>
    </row>
    <row r="26" spans="1:11" ht="14.25">
      <c r="A26" s="52"/>
      <c r="F26" s="56"/>
      <c r="G26" s="28"/>
      <c r="H26" s="24"/>
      <c r="I26" s="29"/>
      <c r="J26" s="29"/>
      <c r="K26" s="50"/>
    </row>
    <row r="27" spans="1:11" ht="12.75">
      <c r="A27" s="52"/>
      <c r="B27" s="141" t="s">
        <v>250</v>
      </c>
      <c r="K27" s="52"/>
    </row>
    <row r="28" spans="1:11" ht="12.75">
      <c r="A28" s="52"/>
      <c r="B28" s="284"/>
      <c r="C28" s="285"/>
      <c r="D28" s="285"/>
      <c r="E28" s="285"/>
      <c r="F28" s="285"/>
      <c r="G28" s="285"/>
      <c r="H28" s="285"/>
      <c r="I28" s="285"/>
      <c r="J28" s="285"/>
      <c r="K28" s="286"/>
    </row>
    <row r="29" spans="1:11" ht="12.75">
      <c r="A29" s="52"/>
      <c r="B29" s="284"/>
      <c r="C29" s="285"/>
      <c r="D29" s="285"/>
      <c r="E29" s="285"/>
      <c r="F29" s="285"/>
      <c r="G29" s="285"/>
      <c r="H29" s="285"/>
      <c r="I29" s="285"/>
      <c r="J29" s="285"/>
      <c r="K29" s="286"/>
    </row>
    <row r="30" spans="1:11" ht="12.75">
      <c r="A30" s="52"/>
      <c r="B30" s="284"/>
      <c r="C30" s="285"/>
      <c r="D30" s="285"/>
      <c r="E30" s="285"/>
      <c r="F30" s="285"/>
      <c r="G30" s="285"/>
      <c r="H30" s="285"/>
      <c r="I30" s="285"/>
      <c r="J30" s="285"/>
      <c r="K30" s="286"/>
    </row>
    <row r="31" spans="1:11" ht="12.75">
      <c r="A31" s="52"/>
      <c r="B31" s="284"/>
      <c r="C31" s="285"/>
      <c r="D31" s="285"/>
      <c r="E31" s="285"/>
      <c r="F31" s="285"/>
      <c r="G31" s="285"/>
      <c r="H31" s="285"/>
      <c r="I31" s="285"/>
      <c r="J31" s="285"/>
      <c r="K31" s="286"/>
    </row>
    <row r="32" spans="1:11" ht="12.75">
      <c r="A32" s="52"/>
      <c r="B32" s="287"/>
      <c r="C32" s="288"/>
      <c r="D32" s="288"/>
      <c r="E32" s="288"/>
      <c r="F32" s="288"/>
      <c r="G32" s="288"/>
      <c r="H32" s="288"/>
      <c r="I32" s="288"/>
      <c r="J32" s="288"/>
      <c r="K32" s="289"/>
    </row>
  </sheetData>
  <sheetProtection/>
  <protectedRanges>
    <protectedRange password="E7E2" sqref="H15:K15 H26:K26" name="Plage1"/>
    <protectedRange password="E7E2" sqref="H16:K16 H22:K22 K17:K21 K23:K25" name="Plage1_1"/>
  </protectedRanges>
  <mergeCells count="30">
    <mergeCell ref="H23:J23"/>
    <mergeCell ref="H24:J24"/>
    <mergeCell ref="H25:J25"/>
    <mergeCell ref="D17:F17"/>
    <mergeCell ref="D18:F18"/>
    <mergeCell ref="D19:F19"/>
    <mergeCell ref="D20:F20"/>
    <mergeCell ref="D23:F23"/>
    <mergeCell ref="D24:F24"/>
    <mergeCell ref="D25:F25"/>
    <mergeCell ref="H8:J8"/>
    <mergeCell ref="I15:K15"/>
    <mergeCell ref="B28:K32"/>
    <mergeCell ref="B10:F10"/>
    <mergeCell ref="H10:K10"/>
    <mergeCell ref="H17:J17"/>
    <mergeCell ref="H18:J18"/>
    <mergeCell ref="H19:J19"/>
    <mergeCell ref="H20:J20"/>
    <mergeCell ref="B22:K22"/>
    <mergeCell ref="B14:F14"/>
    <mergeCell ref="E1:K3"/>
    <mergeCell ref="B6:K6"/>
    <mergeCell ref="B11:F11"/>
    <mergeCell ref="B12:F12"/>
    <mergeCell ref="B13:F13"/>
    <mergeCell ref="H11:J11"/>
    <mergeCell ref="H12:J12"/>
    <mergeCell ref="H13:J13"/>
    <mergeCell ref="B8:F8"/>
  </mergeCells>
  <printOptions/>
  <pageMargins left="0.7" right="0.7" top="0.75" bottom="0.75" header="0.3" footer="0.3"/>
  <pageSetup horizontalDpi="1200" verticalDpi="1200" orientation="portrait" r:id="rId2"/>
  <drawing r:id="rId1"/>
</worksheet>
</file>

<file path=xl/worksheets/sheet34.xml><?xml version="1.0" encoding="utf-8"?>
<worksheet xmlns="http://schemas.openxmlformats.org/spreadsheetml/2006/main" xmlns:r="http://schemas.openxmlformats.org/officeDocument/2006/relationships">
  <sheetPr codeName="Feuil27"/>
  <dimension ref="A1:M24"/>
  <sheetViews>
    <sheetView showGridLines="0" zoomScalePageLayoutView="0" workbookViewId="0" topLeftCell="A1">
      <selection activeCell="B9" sqref="B9"/>
    </sheetView>
  </sheetViews>
  <sheetFormatPr defaultColWidth="11.421875" defaultRowHeight="12.75"/>
  <cols>
    <col min="1" max="1" width="1.421875" style="122" customWidth="1"/>
    <col min="2" max="2" width="16.421875" style="122" customWidth="1"/>
    <col min="3" max="3" width="5.57421875" style="122" customWidth="1"/>
    <col min="4" max="4" width="5.421875" style="122" customWidth="1"/>
    <col min="5" max="5" width="10.00390625" style="122" customWidth="1"/>
    <col min="6" max="6" width="11.421875" style="122" customWidth="1"/>
    <col min="7" max="7" width="7.140625" style="122" customWidth="1"/>
    <col min="8" max="8" width="9.8515625" style="122" customWidth="1"/>
    <col min="9" max="9" width="9.28125" style="122" customWidth="1"/>
    <col min="10" max="10" width="7.421875" style="122" customWidth="1"/>
    <col min="11" max="11" width="14.140625" style="122" customWidth="1"/>
    <col min="12" max="16384" width="11.421875" style="122" customWidth="1"/>
  </cols>
  <sheetData>
    <row r="1" spans="1:13" ht="12.75" customHeight="1">
      <c r="A1" s="8"/>
      <c r="B1" s="9"/>
      <c r="C1" s="10"/>
      <c r="D1" s="10"/>
      <c r="E1" s="290" t="str">
        <f>CONCATENATE(Listes!A2,CHAR(10),B6)</f>
        <v>Services non-facturables RITM
WIFI-01 - Modification d'un Groupe/profil Ambassadeur Internet Invité</v>
      </c>
      <c r="F1" s="290"/>
      <c r="G1" s="290"/>
      <c r="H1" s="290"/>
      <c r="I1" s="290"/>
      <c r="J1" s="290"/>
      <c r="K1" s="290"/>
      <c r="M1" s="160">
        <f>IF(Demande!B45="*INETFED-02*",1,0)</f>
        <v>0</v>
      </c>
    </row>
    <row r="2" spans="1:11" ht="18.75" customHeight="1">
      <c r="A2" s="8"/>
      <c r="B2" s="12"/>
      <c r="C2" s="13"/>
      <c r="D2" s="13"/>
      <c r="E2" s="290"/>
      <c r="F2" s="290"/>
      <c r="G2" s="290"/>
      <c r="H2" s="290"/>
      <c r="I2" s="290"/>
      <c r="J2" s="290"/>
      <c r="K2" s="290"/>
    </row>
    <row r="3" spans="1:11" ht="18.75" customHeight="1">
      <c r="A3" s="8"/>
      <c r="B3" s="12"/>
      <c r="C3" s="13"/>
      <c r="D3" s="13"/>
      <c r="E3" s="290"/>
      <c r="F3" s="290"/>
      <c r="G3" s="290"/>
      <c r="H3" s="290"/>
      <c r="I3" s="290"/>
      <c r="J3" s="290"/>
      <c r="K3" s="290"/>
    </row>
    <row r="4" ht="12.75">
      <c r="A4" s="124"/>
    </row>
    <row r="5" ht="12.75">
      <c r="A5" s="124"/>
    </row>
    <row r="6" spans="1:11" ht="15">
      <c r="A6" s="125"/>
      <c r="B6" s="291" t="str">
        <f>Listes!F4</f>
        <v>WIFI-01 - Modification d'un Groupe/profil Ambassadeur Internet Invité</v>
      </c>
      <c r="C6" s="291"/>
      <c r="D6" s="291"/>
      <c r="E6" s="291"/>
      <c r="F6" s="291"/>
      <c r="G6" s="291"/>
      <c r="H6" s="291"/>
      <c r="I6" s="291"/>
      <c r="J6" s="291"/>
      <c r="K6" s="292"/>
    </row>
    <row r="7" spans="1:11" ht="15">
      <c r="A7" s="124"/>
      <c r="B7" s="153"/>
      <c r="C7" s="154"/>
      <c r="D7" s="154"/>
      <c r="E7" s="154"/>
      <c r="F7" s="154"/>
      <c r="G7" s="154"/>
      <c r="H7" s="154"/>
      <c r="I7" s="154"/>
      <c r="J7" s="154"/>
      <c r="K7" s="155"/>
    </row>
    <row r="8" spans="1:11" ht="25.5" customHeight="1">
      <c r="A8" s="124"/>
      <c r="B8" s="67" t="s">
        <v>112</v>
      </c>
      <c r="C8" s="293" t="s">
        <v>249</v>
      </c>
      <c r="D8" s="293"/>
      <c r="E8" s="293"/>
      <c r="F8" s="294" t="s">
        <v>255</v>
      </c>
      <c r="G8" s="293"/>
      <c r="H8" s="295" t="s">
        <v>253</v>
      </c>
      <c r="I8" s="295"/>
      <c r="J8" s="295"/>
      <c r="K8" s="520"/>
    </row>
    <row r="9" spans="1:11" ht="13.5">
      <c r="A9" s="124"/>
      <c r="B9" s="161"/>
      <c r="C9" s="471"/>
      <c r="D9" s="484"/>
      <c r="E9" s="472"/>
      <c r="F9" s="471"/>
      <c r="G9" s="472"/>
      <c r="H9" s="471"/>
      <c r="I9" s="484"/>
      <c r="J9" s="484"/>
      <c r="K9" s="473"/>
    </row>
    <row r="10" spans="1:11" s="130" customFormat="1" ht="13.5">
      <c r="A10" s="124"/>
      <c r="B10" s="156"/>
      <c r="C10" s="474"/>
      <c r="D10" s="475"/>
      <c r="E10" s="476"/>
      <c r="F10" s="474"/>
      <c r="G10" s="476"/>
      <c r="H10" s="474"/>
      <c r="I10" s="476"/>
      <c r="J10" s="474"/>
      <c r="K10" s="477"/>
    </row>
    <row r="11" spans="1:11" s="130" customFormat="1" ht="13.5">
      <c r="A11" s="124"/>
      <c r="B11" s="156"/>
      <c r="C11" s="158"/>
      <c r="D11" s="158"/>
      <c r="E11" s="158"/>
      <c r="F11" s="158"/>
      <c r="G11" s="158"/>
      <c r="H11" s="158"/>
      <c r="I11" s="158"/>
      <c r="J11" s="158"/>
      <c r="K11" s="159"/>
    </row>
    <row r="12" spans="1:11" s="130" customFormat="1" ht="13.5">
      <c r="A12" s="124"/>
      <c r="B12" s="156"/>
      <c r="C12" s="158"/>
      <c r="D12" s="158"/>
      <c r="E12" s="158"/>
      <c r="F12" s="158"/>
      <c r="G12" s="158"/>
      <c r="H12" s="158"/>
      <c r="I12" s="158"/>
      <c r="J12" s="158"/>
      <c r="K12" s="159"/>
    </row>
    <row r="13" spans="1:11" s="130" customFormat="1" ht="13.5">
      <c r="A13" s="124"/>
      <c r="B13" s="156"/>
      <c r="C13" s="158"/>
      <c r="D13" s="158"/>
      <c r="E13" s="158"/>
      <c r="F13" s="158"/>
      <c r="G13" s="158"/>
      <c r="H13" s="158"/>
      <c r="I13" s="158"/>
      <c r="J13" s="158"/>
      <c r="K13" s="159"/>
    </row>
    <row r="14" spans="2:11" ht="14.25">
      <c r="B14" s="157" t="s">
        <v>256</v>
      </c>
      <c r="C14" s="128"/>
      <c r="D14" s="128"/>
      <c r="E14" s="128"/>
      <c r="F14" s="128"/>
      <c r="G14" s="28"/>
      <c r="H14" s="107"/>
      <c r="I14" s="301"/>
      <c r="J14" s="301"/>
      <c r="K14" s="302"/>
    </row>
    <row r="15" spans="1:11" ht="44.25" customHeight="1">
      <c r="A15" s="128"/>
      <c r="B15" s="521"/>
      <c r="C15" s="522"/>
      <c r="D15" s="522"/>
      <c r="E15" s="522"/>
      <c r="F15" s="522"/>
      <c r="G15" s="522"/>
      <c r="H15" s="522"/>
      <c r="I15" s="522"/>
      <c r="J15" s="522"/>
      <c r="K15" s="523"/>
    </row>
    <row r="16" spans="1:11" ht="14.25">
      <c r="A16" s="128"/>
      <c r="B16" s="156"/>
      <c r="C16" s="128"/>
      <c r="D16" s="128"/>
      <c r="E16" s="128"/>
      <c r="F16" s="128"/>
      <c r="G16" s="28"/>
      <c r="H16" s="24"/>
      <c r="I16" s="29"/>
      <c r="J16" s="29"/>
      <c r="K16" s="50"/>
    </row>
    <row r="17" spans="1:11" ht="12.75">
      <c r="A17" s="128"/>
      <c r="B17" s="157" t="s">
        <v>250</v>
      </c>
      <c r="C17" s="128"/>
      <c r="D17" s="128"/>
      <c r="E17" s="128"/>
      <c r="F17" s="128"/>
      <c r="G17" s="128"/>
      <c r="H17" s="128"/>
      <c r="I17" s="128"/>
      <c r="J17" s="128"/>
      <c r="K17" s="127"/>
    </row>
    <row r="18" spans="1:11" ht="12.75">
      <c r="A18" s="128"/>
      <c r="B18" s="514"/>
      <c r="C18" s="515"/>
      <c r="D18" s="515"/>
      <c r="E18" s="515"/>
      <c r="F18" s="515"/>
      <c r="G18" s="515"/>
      <c r="H18" s="515"/>
      <c r="I18" s="515"/>
      <c r="J18" s="515"/>
      <c r="K18" s="516"/>
    </row>
    <row r="19" spans="1:11" ht="12.75">
      <c r="A19" s="128"/>
      <c r="B19" s="514"/>
      <c r="C19" s="515"/>
      <c r="D19" s="515"/>
      <c r="E19" s="515"/>
      <c r="F19" s="515"/>
      <c r="G19" s="515"/>
      <c r="H19" s="515"/>
      <c r="I19" s="515"/>
      <c r="J19" s="515"/>
      <c r="K19" s="516"/>
    </row>
    <row r="20" spans="1:11" ht="12.75">
      <c r="A20" s="128"/>
      <c r="B20" s="514"/>
      <c r="C20" s="515"/>
      <c r="D20" s="515"/>
      <c r="E20" s="515"/>
      <c r="F20" s="515"/>
      <c r="G20" s="515"/>
      <c r="H20" s="515"/>
      <c r="I20" s="515"/>
      <c r="J20" s="515"/>
      <c r="K20" s="516"/>
    </row>
    <row r="21" spans="1:11" ht="12.75">
      <c r="A21" s="128"/>
      <c r="B21" s="514"/>
      <c r="C21" s="515"/>
      <c r="D21" s="515"/>
      <c r="E21" s="515"/>
      <c r="F21" s="515"/>
      <c r="G21" s="515"/>
      <c r="H21" s="515"/>
      <c r="I21" s="515"/>
      <c r="J21" s="515"/>
      <c r="K21" s="516"/>
    </row>
    <row r="22" spans="1:11" ht="12.75">
      <c r="A22" s="128"/>
      <c r="B22" s="514"/>
      <c r="C22" s="515"/>
      <c r="D22" s="515"/>
      <c r="E22" s="515"/>
      <c r="F22" s="515"/>
      <c r="G22" s="515"/>
      <c r="H22" s="515"/>
      <c r="I22" s="515"/>
      <c r="J22" s="515"/>
      <c r="K22" s="516"/>
    </row>
    <row r="23" spans="1:11" ht="12.75">
      <c r="A23" s="128"/>
      <c r="B23" s="514"/>
      <c r="C23" s="515"/>
      <c r="D23" s="515"/>
      <c r="E23" s="515"/>
      <c r="F23" s="515"/>
      <c r="G23" s="515"/>
      <c r="H23" s="515"/>
      <c r="I23" s="515"/>
      <c r="J23" s="515"/>
      <c r="K23" s="516"/>
    </row>
    <row r="24" spans="1:11" ht="12.75">
      <c r="A24" s="128"/>
      <c r="B24" s="517"/>
      <c r="C24" s="518"/>
      <c r="D24" s="518"/>
      <c r="E24" s="518"/>
      <c r="F24" s="518"/>
      <c r="G24" s="518"/>
      <c r="H24" s="518"/>
      <c r="I24" s="518"/>
      <c r="J24" s="518"/>
      <c r="K24" s="519"/>
    </row>
  </sheetData>
  <sheetProtection/>
  <protectedRanges>
    <protectedRange password="E7E2" sqref="H14:K16" name="Plage1"/>
  </protectedRanges>
  <mergeCells count="15">
    <mergeCell ref="J10:K10"/>
    <mergeCell ref="E1:K3"/>
    <mergeCell ref="B6:K6"/>
    <mergeCell ref="C8:E8"/>
    <mergeCell ref="F8:G8"/>
    <mergeCell ref="I14:K14"/>
    <mergeCell ref="B18:K24"/>
    <mergeCell ref="H9:K9"/>
    <mergeCell ref="H8:K8"/>
    <mergeCell ref="B15:K15"/>
    <mergeCell ref="C9:E9"/>
    <mergeCell ref="F9:G9"/>
    <mergeCell ref="C10:E10"/>
    <mergeCell ref="F10:G10"/>
    <mergeCell ref="H10:I10"/>
  </mergeCells>
  <dataValidations count="1">
    <dataValidation type="list" allowBlank="1" showInputMessage="1" showErrorMessage="1" sqref="B9">
      <formula1>"Ajouter, Modifier, Enlever"</formula1>
    </dataValidation>
  </dataValidations>
  <printOptions/>
  <pageMargins left="0.7" right="0.7" top="0.75" bottom="0.75" header="0.3" footer="0.3"/>
  <pageSetup orientation="portrait" paperSize="9"/>
  <drawing r:id="rId2"/>
  <legacyDrawing r:id="rId1"/>
</worksheet>
</file>

<file path=xl/worksheets/sheet35.xml><?xml version="1.0" encoding="utf-8"?>
<worksheet xmlns="http://schemas.openxmlformats.org/spreadsheetml/2006/main" xmlns:r="http://schemas.openxmlformats.org/officeDocument/2006/relationships">
  <sheetPr codeName="Feuil15"/>
  <dimension ref="A1:M24"/>
  <sheetViews>
    <sheetView showGridLines="0" zoomScalePageLayoutView="0" workbookViewId="0" topLeftCell="A1">
      <selection activeCell="B9" sqref="B9:E9"/>
    </sheetView>
  </sheetViews>
  <sheetFormatPr defaultColWidth="11.421875" defaultRowHeight="12.75"/>
  <cols>
    <col min="1" max="1" width="1.421875" style="122" customWidth="1"/>
    <col min="2" max="2" width="16.421875" style="122" customWidth="1"/>
    <col min="3" max="3" width="5.57421875" style="122" customWidth="1"/>
    <col min="4" max="4" width="5.421875" style="122" customWidth="1"/>
    <col min="5" max="5" width="10.00390625" style="122" customWidth="1"/>
    <col min="6" max="6" width="11.421875" style="122" customWidth="1"/>
    <col min="7" max="7" width="7.140625" style="122" customWidth="1"/>
    <col min="8" max="8" width="9.8515625" style="122" customWidth="1"/>
    <col min="9" max="9" width="9.28125" style="122" customWidth="1"/>
    <col min="10" max="10" width="7.421875" style="122" customWidth="1"/>
    <col min="11" max="11" width="14.140625" style="122" customWidth="1"/>
    <col min="12" max="16384" width="11.421875" style="122" customWidth="1"/>
  </cols>
  <sheetData>
    <row r="1" spans="1:13" ht="12.75" customHeight="1">
      <c r="A1" s="8"/>
      <c r="B1" s="9"/>
      <c r="C1" s="10"/>
      <c r="D1" s="10"/>
      <c r="E1" s="290" t="str">
        <f>CONCATENATE(Listes!A2,CHAR(10),B6)</f>
        <v>Services non-facturables RITM
WIFI-02 - Modification de l'adresse générique - rapports de gestion (Wi-Fi Universel)</v>
      </c>
      <c r="F1" s="290"/>
      <c r="G1" s="290"/>
      <c r="H1" s="290"/>
      <c r="I1" s="290"/>
      <c r="J1" s="290"/>
      <c r="K1" s="290"/>
      <c r="M1" s="160">
        <f>IF(Demande!B45="*INETFED-02*",1,0)</f>
        <v>0</v>
      </c>
    </row>
    <row r="2" spans="1:11" ht="18.75" customHeight="1">
      <c r="A2" s="8"/>
      <c r="B2" s="12"/>
      <c r="C2" s="13"/>
      <c r="D2" s="13"/>
      <c r="E2" s="290"/>
      <c r="F2" s="290"/>
      <c r="G2" s="290"/>
      <c r="H2" s="290"/>
      <c r="I2" s="290"/>
      <c r="J2" s="290"/>
      <c r="K2" s="290"/>
    </row>
    <row r="3" spans="1:11" ht="18.75" customHeight="1">
      <c r="A3" s="8"/>
      <c r="B3" s="12"/>
      <c r="C3" s="13"/>
      <c r="D3" s="13"/>
      <c r="E3" s="290"/>
      <c r="F3" s="290"/>
      <c r="G3" s="290"/>
      <c r="H3" s="290"/>
      <c r="I3" s="290"/>
      <c r="J3" s="290"/>
      <c r="K3" s="290"/>
    </row>
    <row r="4" spans="1:2" ht="12.75">
      <c r="A4" s="124"/>
      <c r="B4" s="167" t="s">
        <v>260</v>
      </c>
    </row>
    <row r="5" ht="12.75">
      <c r="A5" s="124"/>
    </row>
    <row r="6" spans="1:11" ht="15">
      <c r="A6" s="125"/>
      <c r="B6" s="291" t="str">
        <f>Listes!F5</f>
        <v>WIFI-02 - Modification de l'adresse générique - rapports de gestion (Wi-Fi Universel)</v>
      </c>
      <c r="C6" s="291"/>
      <c r="D6" s="291"/>
      <c r="E6" s="291"/>
      <c r="F6" s="291"/>
      <c r="G6" s="291"/>
      <c r="H6" s="291"/>
      <c r="I6" s="291"/>
      <c r="J6" s="291"/>
      <c r="K6" s="292"/>
    </row>
    <row r="7" spans="1:11" s="130" customFormat="1" ht="15">
      <c r="A7" s="124"/>
      <c r="B7" s="165"/>
      <c r="C7" s="154"/>
      <c r="D7" s="154"/>
      <c r="E7" s="154"/>
      <c r="F7" s="154"/>
      <c r="G7" s="154"/>
      <c r="H7" s="154"/>
      <c r="I7" s="154"/>
      <c r="J7" s="154"/>
      <c r="K7" s="155"/>
    </row>
    <row r="8" spans="1:11" s="130" customFormat="1" ht="13.5">
      <c r="A8" s="124"/>
      <c r="B8" s="67" t="s">
        <v>257</v>
      </c>
      <c r="C8" s="293"/>
      <c r="D8" s="293"/>
      <c r="E8" s="293"/>
      <c r="F8" s="294"/>
      <c r="G8" s="293"/>
      <c r="H8" s="295"/>
      <c r="I8" s="295"/>
      <c r="J8" s="295"/>
      <c r="K8" s="520"/>
    </row>
    <row r="9" spans="1:11" s="130" customFormat="1" ht="13.5">
      <c r="A9" s="124"/>
      <c r="B9" s="524" t="s">
        <v>260</v>
      </c>
      <c r="C9" s="525"/>
      <c r="D9" s="525"/>
      <c r="E9" s="526"/>
      <c r="F9" s="166" t="s">
        <v>258</v>
      </c>
      <c r="G9" s="527"/>
      <c r="H9" s="527"/>
      <c r="I9" s="527"/>
      <c r="J9" s="527"/>
      <c r="K9" s="528"/>
    </row>
    <row r="10" spans="2:11" ht="13.5">
      <c r="B10" s="67" t="s">
        <v>259</v>
      </c>
      <c r="C10" s="293"/>
      <c r="D10" s="293"/>
      <c r="E10" s="293"/>
      <c r="F10" s="294"/>
      <c r="G10" s="293"/>
      <c r="H10" s="295"/>
      <c r="I10" s="295"/>
      <c r="J10" s="295"/>
      <c r="K10" s="520"/>
    </row>
    <row r="11" spans="2:11" ht="13.5">
      <c r="B11" s="524"/>
      <c r="C11" s="525"/>
      <c r="D11" s="525"/>
      <c r="E11" s="526"/>
      <c r="F11" s="166" t="s">
        <v>258</v>
      </c>
      <c r="G11" s="527"/>
      <c r="H11" s="527"/>
      <c r="I11" s="527"/>
      <c r="J11" s="527"/>
      <c r="K11" s="528"/>
    </row>
    <row r="12" spans="2:11" ht="13.5">
      <c r="B12" s="67"/>
      <c r="C12" s="57"/>
      <c r="D12" s="57"/>
      <c r="E12" s="57"/>
      <c r="F12" s="162"/>
      <c r="G12" s="57"/>
      <c r="H12" s="163"/>
      <c r="I12" s="163"/>
      <c r="J12" s="163"/>
      <c r="K12" s="164"/>
    </row>
    <row r="13" spans="2:11" ht="13.5">
      <c r="B13" s="67"/>
      <c r="C13" s="57"/>
      <c r="D13" s="57"/>
      <c r="E13" s="57"/>
      <c r="F13" s="162"/>
      <c r="G13" s="57"/>
      <c r="H13" s="163"/>
      <c r="I13" s="163"/>
      <c r="J13" s="163"/>
      <c r="K13" s="164"/>
    </row>
    <row r="14" spans="2:11" ht="13.5">
      <c r="B14" s="67"/>
      <c r="C14" s="57"/>
      <c r="D14" s="57"/>
      <c r="E14" s="57"/>
      <c r="F14" s="162"/>
      <c r="G14" s="57"/>
      <c r="H14" s="163"/>
      <c r="I14" s="163"/>
      <c r="J14" s="163"/>
      <c r="K14" s="164"/>
    </row>
    <row r="15" spans="2:11" ht="13.5">
      <c r="B15" s="67"/>
      <c r="C15" s="57"/>
      <c r="D15" s="57"/>
      <c r="E15" s="57"/>
      <c r="F15" s="162"/>
      <c r="G15" s="57"/>
      <c r="H15" s="163"/>
      <c r="I15" s="163"/>
      <c r="J15" s="163"/>
      <c r="K15" s="164"/>
    </row>
    <row r="16" spans="2:11" ht="13.5">
      <c r="B16" s="311" t="s">
        <v>250</v>
      </c>
      <c r="C16" s="312"/>
      <c r="D16" s="312"/>
      <c r="E16" s="57"/>
      <c r="F16" s="162"/>
      <c r="G16" s="57"/>
      <c r="H16" s="163"/>
      <c r="I16" s="163"/>
      <c r="J16" s="163"/>
      <c r="K16" s="164"/>
    </row>
    <row r="17" spans="1:11" ht="12.75">
      <c r="A17" s="128"/>
      <c r="B17" s="514"/>
      <c r="C17" s="515"/>
      <c r="D17" s="515"/>
      <c r="E17" s="515"/>
      <c r="F17" s="515"/>
      <c r="G17" s="515"/>
      <c r="H17" s="515"/>
      <c r="I17" s="515"/>
      <c r="J17" s="515"/>
      <c r="K17" s="516"/>
    </row>
    <row r="18" spans="1:11" ht="12.75">
      <c r="A18" s="128"/>
      <c r="B18" s="514"/>
      <c r="C18" s="515"/>
      <c r="D18" s="515"/>
      <c r="E18" s="515"/>
      <c r="F18" s="515"/>
      <c r="G18" s="515"/>
      <c r="H18" s="515"/>
      <c r="I18" s="515"/>
      <c r="J18" s="515"/>
      <c r="K18" s="516"/>
    </row>
    <row r="19" spans="1:11" ht="12.75">
      <c r="A19" s="128"/>
      <c r="B19" s="514"/>
      <c r="C19" s="515"/>
      <c r="D19" s="515"/>
      <c r="E19" s="515"/>
      <c r="F19" s="515"/>
      <c r="G19" s="515"/>
      <c r="H19" s="515"/>
      <c r="I19" s="515"/>
      <c r="J19" s="515"/>
      <c r="K19" s="516"/>
    </row>
    <row r="20" spans="1:11" ht="12.75">
      <c r="A20" s="128"/>
      <c r="B20" s="514"/>
      <c r="C20" s="515"/>
      <c r="D20" s="515"/>
      <c r="E20" s="515"/>
      <c r="F20" s="515"/>
      <c r="G20" s="515"/>
      <c r="H20" s="515"/>
      <c r="I20" s="515"/>
      <c r="J20" s="515"/>
      <c r="K20" s="516"/>
    </row>
    <row r="21" spans="1:11" ht="12.75">
      <c r="A21" s="128"/>
      <c r="B21" s="514"/>
      <c r="C21" s="515"/>
      <c r="D21" s="515"/>
      <c r="E21" s="515"/>
      <c r="F21" s="515"/>
      <c r="G21" s="515"/>
      <c r="H21" s="515"/>
      <c r="I21" s="515"/>
      <c r="J21" s="515"/>
      <c r="K21" s="516"/>
    </row>
    <row r="22" spans="1:11" ht="12.75">
      <c r="A22" s="128"/>
      <c r="B22" s="514"/>
      <c r="C22" s="515"/>
      <c r="D22" s="515"/>
      <c r="E22" s="515"/>
      <c r="F22" s="515"/>
      <c r="G22" s="515"/>
      <c r="H22" s="515"/>
      <c r="I22" s="515"/>
      <c r="J22" s="515"/>
      <c r="K22" s="516"/>
    </row>
    <row r="23" spans="1:11" ht="12.75">
      <c r="A23" s="128"/>
      <c r="B23" s="514"/>
      <c r="C23" s="515"/>
      <c r="D23" s="515"/>
      <c r="E23" s="515"/>
      <c r="F23" s="515"/>
      <c r="G23" s="515"/>
      <c r="H23" s="515"/>
      <c r="I23" s="515"/>
      <c r="J23" s="515"/>
      <c r="K23" s="516"/>
    </row>
    <row r="24" spans="1:11" ht="12.75">
      <c r="A24" s="128"/>
      <c r="B24" s="517"/>
      <c r="C24" s="518"/>
      <c r="D24" s="518"/>
      <c r="E24" s="518"/>
      <c r="F24" s="518"/>
      <c r="G24" s="518"/>
      <c r="H24" s="518"/>
      <c r="I24" s="518"/>
      <c r="J24" s="518"/>
      <c r="K24" s="519"/>
    </row>
  </sheetData>
  <sheetProtection/>
  <mergeCells count="14">
    <mergeCell ref="E1:K3"/>
    <mergeCell ref="B6:K6"/>
    <mergeCell ref="B16:D16"/>
    <mergeCell ref="H10:K10"/>
    <mergeCell ref="B11:E11"/>
    <mergeCell ref="G11:K11"/>
    <mergeCell ref="B17:K24"/>
    <mergeCell ref="C8:E8"/>
    <mergeCell ref="F8:G8"/>
    <mergeCell ref="H8:K8"/>
    <mergeCell ref="B9:E9"/>
    <mergeCell ref="G9:K9"/>
    <mergeCell ref="C10:E10"/>
    <mergeCell ref="F10:G10"/>
  </mergeCells>
  <printOptions/>
  <pageMargins left="0.7" right="0.7" top="0.75" bottom="0.75" header="0.3" footer="0.3"/>
  <pageSetup horizontalDpi="600" verticalDpi="600" orientation="portrait" r:id="rId3"/>
  <drawing r:id="rId2"/>
  <legacyDrawing r:id="rId1"/>
</worksheet>
</file>

<file path=xl/worksheets/sheet36.xml><?xml version="1.0" encoding="utf-8"?>
<worksheet xmlns="http://schemas.openxmlformats.org/spreadsheetml/2006/main" xmlns:r="http://schemas.openxmlformats.org/officeDocument/2006/relationships">
  <dimension ref="A1:K16"/>
  <sheetViews>
    <sheetView zoomScalePageLayoutView="0" workbookViewId="0" topLeftCell="A1">
      <selection activeCell="D9" sqref="D9:E9"/>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2.75" customHeight="1">
      <c r="A1" s="8"/>
      <c r="B1" s="9"/>
      <c r="C1" s="10"/>
      <c r="D1" s="10"/>
      <c r="E1" s="290" t="str">
        <f>CONCATENATE(Listes!A2,CHAR(10),Listes!F7)</f>
        <v>Services non-facturables RITM
WIFI-04 - Modification du protocole de gestion de la sécurité du service</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313" t="str">
        <f>Listes!F7</f>
        <v>WIFI-04 - Modification du protocole de gestion de la sécurité du service</v>
      </c>
      <c r="C6" s="314"/>
      <c r="D6" s="314"/>
      <c r="E6" s="314"/>
      <c r="F6" s="314"/>
      <c r="G6" s="314"/>
      <c r="H6" s="314"/>
      <c r="I6" s="314"/>
      <c r="J6" s="314"/>
      <c r="K6" s="315"/>
    </row>
    <row r="7" spans="1:11" ht="15">
      <c r="A7" s="51"/>
      <c r="B7" s="93" t="s">
        <v>346</v>
      </c>
      <c r="C7" s="38"/>
      <c r="D7" s="38"/>
      <c r="E7" s="38"/>
      <c r="F7" s="38"/>
      <c r="G7" s="38"/>
      <c r="H7" s="38"/>
      <c r="I7" s="38"/>
      <c r="J7" s="38"/>
      <c r="K7" s="39"/>
    </row>
    <row r="8" spans="1:11" ht="15">
      <c r="A8" s="51"/>
      <c r="B8" s="133"/>
      <c r="C8" s="38"/>
      <c r="D8" s="38"/>
      <c r="E8" s="38"/>
      <c r="F8" s="38"/>
      <c r="G8" s="38"/>
      <c r="H8" s="38"/>
      <c r="I8" s="38"/>
      <c r="J8" s="38"/>
      <c r="K8" s="39"/>
    </row>
    <row r="9" spans="1:11" ht="15">
      <c r="A9" s="51"/>
      <c r="B9" s="78" t="s">
        <v>343</v>
      </c>
      <c r="C9" s="138"/>
      <c r="D9" s="493" t="s">
        <v>122</v>
      </c>
      <c r="E9" s="493"/>
      <c r="F9" s="131"/>
      <c r="G9" s="80" t="s">
        <v>344</v>
      </c>
      <c r="H9" s="493" t="s">
        <v>122</v>
      </c>
      <c r="I9" s="493"/>
      <c r="J9" s="131"/>
      <c r="K9" s="132"/>
    </row>
    <row r="10" spans="1:11" ht="15">
      <c r="A10" s="51"/>
      <c r="B10" s="78"/>
      <c r="C10" s="38"/>
      <c r="D10" s="38"/>
      <c r="E10" s="38"/>
      <c r="F10" s="38"/>
      <c r="G10" s="38"/>
      <c r="H10" s="38"/>
      <c r="I10" s="38"/>
      <c r="J10" s="38"/>
      <c r="K10" s="39"/>
    </row>
    <row r="11" spans="1:11" ht="13.5">
      <c r="A11" s="52"/>
      <c r="B11" s="79" t="s">
        <v>345</v>
      </c>
      <c r="K11" s="52"/>
    </row>
    <row r="12" spans="1:11" ht="12.75">
      <c r="A12" s="52"/>
      <c r="B12" s="284"/>
      <c r="C12" s="285"/>
      <c r="D12" s="285"/>
      <c r="E12" s="285"/>
      <c r="F12" s="285"/>
      <c r="G12" s="285"/>
      <c r="H12" s="285"/>
      <c r="I12" s="285"/>
      <c r="J12" s="285"/>
      <c r="K12" s="286"/>
    </row>
    <row r="13" spans="1:11" ht="12.75">
      <c r="A13" s="52"/>
      <c r="B13" s="284"/>
      <c r="C13" s="285"/>
      <c r="D13" s="285"/>
      <c r="E13" s="285"/>
      <c r="F13" s="285"/>
      <c r="G13" s="285"/>
      <c r="H13" s="285"/>
      <c r="I13" s="285"/>
      <c r="J13" s="285"/>
      <c r="K13" s="286"/>
    </row>
    <row r="14" spans="1:11" ht="12.75">
      <c r="A14" s="52"/>
      <c r="B14" s="284"/>
      <c r="C14" s="285"/>
      <c r="D14" s="285"/>
      <c r="E14" s="285"/>
      <c r="F14" s="285"/>
      <c r="G14" s="285"/>
      <c r="H14" s="285"/>
      <c r="I14" s="285"/>
      <c r="J14" s="285"/>
      <c r="K14" s="286"/>
    </row>
    <row r="15" spans="1:11" ht="12.75">
      <c r="A15" s="52"/>
      <c r="B15" s="284"/>
      <c r="C15" s="285"/>
      <c r="D15" s="285"/>
      <c r="E15" s="285"/>
      <c r="F15" s="285"/>
      <c r="G15" s="285"/>
      <c r="H15" s="285"/>
      <c r="I15" s="285"/>
      <c r="J15" s="285"/>
      <c r="K15" s="286"/>
    </row>
    <row r="16" spans="1:11" ht="12.75">
      <c r="A16" s="52"/>
      <c r="B16" s="287"/>
      <c r="C16" s="288"/>
      <c r="D16" s="288"/>
      <c r="E16" s="288"/>
      <c r="F16" s="288"/>
      <c r="G16" s="288"/>
      <c r="H16" s="288"/>
      <c r="I16" s="288"/>
      <c r="J16" s="288"/>
      <c r="K16" s="289"/>
    </row>
  </sheetData>
  <sheetProtection/>
  <mergeCells count="5">
    <mergeCell ref="E1:K3"/>
    <mergeCell ref="B6:K6"/>
    <mergeCell ref="D9:E9"/>
    <mergeCell ref="H9:I9"/>
    <mergeCell ref="B12:K16"/>
  </mergeCells>
  <dataValidations count="3">
    <dataValidation type="list" allowBlank="1" showInputMessage="1" showErrorMessage="1" sqref="C9">
      <formula1>"Choisir,8X17,7X24"</formula1>
    </dataValidation>
    <dataValidation type="list" allowBlank="1" showInputMessage="1" showErrorMessage="1" sqref="H9:I9">
      <formula1>"Choisir,Désactivée,Optionnelle,Obligatoire"</formula1>
    </dataValidation>
    <dataValidation type="list" allowBlank="1" showInputMessage="1" showErrorMessage="1" sqref="D9:E9">
      <formula1>"Choisir,Désactivée,Optionnelle,Obligatoire"</formula1>
    </dataValidation>
  </dataValidation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sheetPr codeName="Feuil16"/>
  <dimension ref="A1:K39"/>
  <sheetViews>
    <sheetView zoomScalePageLayoutView="0" workbookViewId="0" topLeftCell="A1">
      <selection activeCell="B9" sqref="B9:F9"/>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7" max="7" width="4.421875" style="0" customWidth="1"/>
    <col min="8" max="8" width="9.8515625" style="0" customWidth="1"/>
    <col min="9" max="9" width="9.28125" style="0" customWidth="1"/>
    <col min="10" max="10" width="7.421875" style="0" customWidth="1"/>
  </cols>
  <sheetData>
    <row r="1" spans="1:11" ht="12.75" customHeight="1">
      <c r="A1" s="8"/>
      <c r="B1" s="9"/>
      <c r="C1" s="10"/>
      <c r="D1" s="10"/>
      <c r="E1" s="290" t="str">
        <f>CONCATENATE(Listes!A2,CHAR(10),Listes!C12)</f>
        <v>Services non-facturables RITM
SECURITE-02 - Demandes spéciales - coupe-feu</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Listes!C12</f>
        <v>SECURITE-02 - Demandes spéciales - coupe-feu</v>
      </c>
      <c r="C6" s="291"/>
      <c r="D6" s="291"/>
      <c r="E6" s="291"/>
      <c r="F6" s="291"/>
      <c r="G6" s="291"/>
      <c r="H6" s="291"/>
      <c r="I6" s="291"/>
      <c r="J6" s="291"/>
      <c r="K6" s="292"/>
    </row>
    <row r="7" spans="1:11" ht="15">
      <c r="A7" s="51"/>
      <c r="B7" s="38"/>
      <c r="C7" s="38"/>
      <c r="D7" s="38"/>
      <c r="E7" s="38"/>
      <c r="F7" s="38"/>
      <c r="G7" s="38"/>
      <c r="H7" s="38"/>
      <c r="I7" s="38"/>
      <c r="J7" s="38"/>
      <c r="K7" s="39"/>
    </row>
    <row r="8" spans="1:11" ht="25.5" customHeight="1">
      <c r="A8" s="51"/>
      <c r="B8" s="531" t="s">
        <v>275</v>
      </c>
      <c r="C8" s="293"/>
      <c r="D8" s="293"/>
      <c r="E8" s="293"/>
      <c r="F8" s="293"/>
      <c r="H8" s="294" t="s">
        <v>269</v>
      </c>
      <c r="I8" s="293"/>
      <c r="J8" s="293"/>
      <c r="K8" s="296"/>
    </row>
    <row r="9" spans="1:11" ht="13.5">
      <c r="A9" s="51"/>
      <c r="B9" s="529"/>
      <c r="C9" s="530"/>
      <c r="D9" s="530"/>
      <c r="E9" s="530"/>
      <c r="F9" s="530"/>
      <c r="H9" s="530" t="s">
        <v>122</v>
      </c>
      <c r="I9" s="530"/>
      <c r="J9" s="437"/>
      <c r="K9" s="439"/>
    </row>
    <row r="10" spans="1:11" ht="13.5" hidden="1">
      <c r="A10" s="51"/>
      <c r="B10" s="529"/>
      <c r="C10" s="530"/>
      <c r="D10" s="530"/>
      <c r="E10" s="530"/>
      <c r="F10" s="530"/>
      <c r="H10" s="530" t="s">
        <v>122</v>
      </c>
      <c r="I10" s="530"/>
      <c r="J10" s="437"/>
      <c r="K10" s="439"/>
    </row>
    <row r="11" spans="1:11" ht="13.5" customHeight="1" hidden="1">
      <c r="A11" s="51"/>
      <c r="B11" s="532"/>
      <c r="C11" s="533"/>
      <c r="D11" s="533"/>
      <c r="E11" s="350"/>
      <c r="F11" s="436"/>
      <c r="G11" s="438"/>
      <c r="H11" s="436"/>
      <c r="I11" s="438"/>
      <c r="J11" s="436"/>
      <c r="K11" s="439"/>
    </row>
    <row r="12" spans="1:11" ht="13.5" hidden="1">
      <c r="A12" s="51"/>
      <c r="B12" s="532"/>
      <c r="C12" s="533"/>
      <c r="D12" s="533"/>
      <c r="E12" s="350"/>
      <c r="F12" s="297"/>
      <c r="G12" s="298"/>
      <c r="H12" s="297"/>
      <c r="I12" s="298"/>
      <c r="J12" s="297"/>
      <c r="K12" s="299"/>
    </row>
    <row r="13" spans="1:11" ht="13.5" hidden="1">
      <c r="A13" s="51"/>
      <c r="B13" s="532"/>
      <c r="C13" s="533"/>
      <c r="D13" s="533"/>
      <c r="E13" s="350"/>
      <c r="F13" s="297"/>
      <c r="G13" s="298"/>
      <c r="H13" s="297"/>
      <c r="I13" s="298"/>
      <c r="J13" s="297"/>
      <c r="K13" s="299"/>
    </row>
    <row r="14" spans="1:11" ht="13.5" hidden="1">
      <c r="A14" s="51"/>
      <c r="B14" s="168"/>
      <c r="C14" s="168"/>
      <c r="D14" s="168"/>
      <c r="E14" s="168"/>
      <c r="F14" s="169"/>
      <c r="G14" s="169"/>
      <c r="H14" s="169"/>
      <c r="I14" s="169"/>
      <c r="J14" s="169"/>
      <c r="K14" s="170"/>
    </row>
    <row r="15" spans="1:11" ht="13.5" hidden="1">
      <c r="A15" s="51"/>
      <c r="B15" s="168"/>
      <c r="C15" s="168"/>
      <c r="D15" s="168"/>
      <c r="E15" s="168"/>
      <c r="F15" s="169"/>
      <c r="G15" s="169"/>
      <c r="H15" s="169"/>
      <c r="I15" s="169"/>
      <c r="J15" s="169"/>
      <c r="K15" s="170"/>
    </row>
    <row r="16" spans="1:11" ht="13.5" hidden="1">
      <c r="A16" s="51"/>
      <c r="B16" s="168"/>
      <c r="C16" s="168"/>
      <c r="D16" s="168"/>
      <c r="E16" s="168"/>
      <c r="F16" s="169"/>
      <c r="G16" s="169"/>
      <c r="H16" s="169"/>
      <c r="I16" s="169"/>
      <c r="J16" s="169"/>
      <c r="K16" s="170"/>
    </row>
    <row r="17" spans="1:11" ht="13.5" hidden="1">
      <c r="A17" s="51"/>
      <c r="B17" s="168"/>
      <c r="C17" s="168"/>
      <c r="D17" s="168"/>
      <c r="E17" s="168"/>
      <c r="F17" s="169"/>
      <c r="G17" s="169"/>
      <c r="H17" s="169"/>
      <c r="I17" s="169"/>
      <c r="J17" s="169"/>
      <c r="K17" s="170"/>
    </row>
    <row r="18" spans="1:11" ht="13.5" hidden="1">
      <c r="A18" s="51"/>
      <c r="B18" s="168"/>
      <c r="C18" s="168"/>
      <c r="D18" s="168"/>
      <c r="E18" s="168"/>
      <c r="F18" s="169"/>
      <c r="G18" s="169"/>
      <c r="H18" s="169"/>
      <c r="I18" s="169"/>
      <c r="J18" s="169"/>
      <c r="K18" s="170"/>
    </row>
    <row r="19" spans="1:11" ht="13.5" hidden="1">
      <c r="A19" s="51"/>
      <c r="B19" s="168"/>
      <c r="C19" s="168"/>
      <c r="D19" s="168"/>
      <c r="E19" s="168"/>
      <c r="F19" s="169"/>
      <c r="G19" s="169"/>
      <c r="H19" s="169"/>
      <c r="I19" s="169"/>
      <c r="J19" s="169"/>
      <c r="K19" s="170"/>
    </row>
    <row r="20" spans="1:11" ht="13.5" hidden="1">
      <c r="A20" s="51"/>
      <c r="B20" s="168"/>
      <c r="C20" s="168"/>
      <c r="D20" s="168"/>
      <c r="E20" s="168"/>
      <c r="F20" s="169"/>
      <c r="G20" s="169"/>
      <c r="H20" s="169"/>
      <c r="I20" s="169"/>
      <c r="J20" s="169"/>
      <c r="K20" s="170"/>
    </row>
    <row r="21" spans="1:11" ht="13.5" hidden="1">
      <c r="A21" s="51"/>
      <c r="B21" s="168"/>
      <c r="C21" s="168"/>
      <c r="D21" s="168"/>
      <c r="E21" s="168"/>
      <c r="F21" s="169"/>
      <c r="G21" s="169"/>
      <c r="H21" s="169"/>
      <c r="I21" s="169"/>
      <c r="J21" s="169"/>
      <c r="K21" s="170"/>
    </row>
    <row r="22" spans="1:11" ht="13.5" hidden="1">
      <c r="A22" s="51"/>
      <c r="B22" s="168"/>
      <c r="C22" s="168"/>
      <c r="D22" s="168"/>
      <c r="E22" s="168"/>
      <c r="F22" s="169"/>
      <c r="G22" s="169"/>
      <c r="H22" s="169"/>
      <c r="I22" s="169"/>
      <c r="J22" s="169"/>
      <c r="K22" s="170"/>
    </row>
    <row r="23" spans="1:11" ht="13.5" hidden="1">
      <c r="A23" s="51"/>
      <c r="B23" s="168"/>
      <c r="C23" s="168"/>
      <c r="D23" s="168"/>
      <c r="E23" s="168"/>
      <c r="F23" s="169"/>
      <c r="G23" s="169"/>
      <c r="H23" s="169"/>
      <c r="I23" s="169"/>
      <c r="J23" s="169"/>
      <c r="K23" s="170"/>
    </row>
    <row r="24" spans="1:11" ht="14.25">
      <c r="A24" s="52"/>
      <c r="F24" s="56"/>
      <c r="G24" s="28"/>
      <c r="H24" s="107"/>
      <c r="I24" s="301"/>
      <c r="J24" s="301"/>
      <c r="K24" s="302"/>
    </row>
    <row r="25" spans="1:11" ht="14.25">
      <c r="A25" s="52"/>
      <c r="F25" s="56"/>
      <c r="G25" s="28"/>
      <c r="H25" s="24"/>
      <c r="I25" s="29"/>
      <c r="J25" s="29"/>
      <c r="K25" s="50"/>
    </row>
    <row r="26" spans="1:11" ht="14.25">
      <c r="A26" s="52"/>
      <c r="G26" s="28"/>
      <c r="H26" s="24"/>
      <c r="I26" s="29"/>
      <c r="J26" s="29"/>
      <c r="K26" s="50"/>
    </row>
    <row r="27" spans="1:11" ht="12.75">
      <c r="A27" s="52"/>
      <c r="B27" s="141" t="s">
        <v>276</v>
      </c>
      <c r="K27" s="52"/>
    </row>
    <row r="28" spans="1:11" ht="12.75">
      <c r="A28" s="52"/>
      <c r="B28" s="284"/>
      <c r="C28" s="285"/>
      <c r="D28" s="285"/>
      <c r="E28" s="285"/>
      <c r="F28" s="285"/>
      <c r="G28" s="285"/>
      <c r="H28" s="285"/>
      <c r="I28" s="285"/>
      <c r="J28" s="285"/>
      <c r="K28" s="286"/>
    </row>
    <row r="29" spans="1:11" ht="12.75">
      <c r="A29" s="52"/>
      <c r="B29" s="284"/>
      <c r="C29" s="285"/>
      <c r="D29" s="285"/>
      <c r="E29" s="285"/>
      <c r="F29" s="285"/>
      <c r="G29" s="285"/>
      <c r="H29" s="285"/>
      <c r="I29" s="285"/>
      <c r="J29" s="285"/>
      <c r="K29" s="286"/>
    </row>
    <row r="30" spans="1:11" ht="12.75">
      <c r="A30" s="52"/>
      <c r="B30" s="284"/>
      <c r="C30" s="285"/>
      <c r="D30" s="285"/>
      <c r="E30" s="285"/>
      <c r="F30" s="285"/>
      <c r="G30" s="285"/>
      <c r="H30" s="285"/>
      <c r="I30" s="285"/>
      <c r="J30" s="285"/>
      <c r="K30" s="286"/>
    </row>
    <row r="31" spans="1:11" ht="12.75">
      <c r="A31" s="52"/>
      <c r="B31" s="284"/>
      <c r="C31" s="285"/>
      <c r="D31" s="285"/>
      <c r="E31" s="285"/>
      <c r="F31" s="285"/>
      <c r="G31" s="285"/>
      <c r="H31" s="285"/>
      <c r="I31" s="285"/>
      <c r="J31" s="285"/>
      <c r="K31" s="286"/>
    </row>
    <row r="32" spans="1:11" ht="12.75">
      <c r="A32" s="52"/>
      <c r="B32" s="284"/>
      <c r="C32" s="285"/>
      <c r="D32" s="285"/>
      <c r="E32" s="285"/>
      <c r="F32" s="285"/>
      <c r="G32" s="285"/>
      <c r="H32" s="285"/>
      <c r="I32" s="285"/>
      <c r="J32" s="285"/>
      <c r="K32" s="286"/>
    </row>
    <row r="33" spans="1:11" ht="12.75">
      <c r="A33" s="52"/>
      <c r="B33" s="284"/>
      <c r="C33" s="285"/>
      <c r="D33" s="285"/>
      <c r="E33" s="285"/>
      <c r="F33" s="285"/>
      <c r="G33" s="285"/>
      <c r="H33" s="285"/>
      <c r="I33" s="285"/>
      <c r="J33" s="285"/>
      <c r="K33" s="286"/>
    </row>
    <row r="34" spans="1:11" ht="12.75">
      <c r="A34" s="52"/>
      <c r="B34" s="284"/>
      <c r="C34" s="285"/>
      <c r="D34" s="285"/>
      <c r="E34" s="285"/>
      <c r="F34" s="285"/>
      <c r="G34" s="285"/>
      <c r="H34" s="285"/>
      <c r="I34" s="285"/>
      <c r="J34" s="285"/>
      <c r="K34" s="286"/>
    </row>
    <row r="35" spans="1:11" ht="12.75">
      <c r="A35" s="52"/>
      <c r="B35" s="284"/>
      <c r="C35" s="285"/>
      <c r="D35" s="285"/>
      <c r="E35" s="285"/>
      <c r="F35" s="285"/>
      <c r="G35" s="285"/>
      <c r="H35" s="285"/>
      <c r="I35" s="285"/>
      <c r="J35" s="285"/>
      <c r="K35" s="286"/>
    </row>
    <row r="36" spans="1:11" ht="12.75">
      <c r="A36" s="52"/>
      <c r="B36" s="284"/>
      <c r="C36" s="285"/>
      <c r="D36" s="285"/>
      <c r="E36" s="285"/>
      <c r="F36" s="285"/>
      <c r="G36" s="285"/>
      <c r="H36" s="285"/>
      <c r="I36" s="285"/>
      <c r="J36" s="285"/>
      <c r="K36" s="286"/>
    </row>
    <row r="37" spans="1:11" ht="12.75">
      <c r="A37" s="52"/>
      <c r="B37" s="284"/>
      <c r="C37" s="285"/>
      <c r="D37" s="285"/>
      <c r="E37" s="285"/>
      <c r="F37" s="285"/>
      <c r="G37" s="285"/>
      <c r="H37" s="285"/>
      <c r="I37" s="285"/>
      <c r="J37" s="285"/>
      <c r="K37" s="286"/>
    </row>
    <row r="38" spans="1:11" ht="12.75">
      <c r="A38" s="52"/>
      <c r="B38" s="284"/>
      <c r="C38" s="285"/>
      <c r="D38" s="285"/>
      <c r="E38" s="285"/>
      <c r="F38" s="285"/>
      <c r="G38" s="285"/>
      <c r="H38" s="285"/>
      <c r="I38" s="285"/>
      <c r="J38" s="285"/>
      <c r="K38" s="286"/>
    </row>
    <row r="39" spans="1:11" ht="12.75">
      <c r="A39" s="52"/>
      <c r="B39" s="287"/>
      <c r="C39" s="288"/>
      <c r="D39" s="288"/>
      <c r="E39" s="288"/>
      <c r="F39" s="288"/>
      <c r="G39" s="288"/>
      <c r="H39" s="288"/>
      <c r="I39" s="288"/>
      <c r="J39" s="288"/>
      <c r="K39" s="289"/>
    </row>
  </sheetData>
  <sheetProtection/>
  <protectedRanges>
    <protectedRange password="E7E2" sqref="H24:K26" name="Plage1"/>
  </protectedRanges>
  <mergeCells count="25">
    <mergeCell ref="J10:K10"/>
    <mergeCell ref="B11:E11"/>
    <mergeCell ref="H9:I9"/>
    <mergeCell ref="J9:K9"/>
    <mergeCell ref="F11:G11"/>
    <mergeCell ref="H11:I11"/>
    <mergeCell ref="B28:K39"/>
    <mergeCell ref="B13:E13"/>
    <mergeCell ref="B12:E12"/>
    <mergeCell ref="F12:G12"/>
    <mergeCell ref="H12:I12"/>
    <mergeCell ref="J12:K12"/>
    <mergeCell ref="F13:G13"/>
    <mergeCell ref="H13:I13"/>
    <mergeCell ref="J13:K13"/>
    <mergeCell ref="E1:K3"/>
    <mergeCell ref="B6:K6"/>
    <mergeCell ref="H8:I8"/>
    <mergeCell ref="J8:K8"/>
    <mergeCell ref="I24:K24"/>
    <mergeCell ref="J11:K11"/>
    <mergeCell ref="B9:F9"/>
    <mergeCell ref="B8:F8"/>
    <mergeCell ref="B10:F10"/>
    <mergeCell ref="H10:I10"/>
  </mergeCells>
  <dataValidations count="1">
    <dataValidation type="list" allowBlank="1" showInputMessage="1" showErrorMessage="1" sqref="H9:I9">
      <formula1>"Choisir,Virtuel,Matériel"</formula1>
    </dataValidation>
  </dataValidations>
  <printOptions/>
  <pageMargins left="0.7" right="0.7" top="0.75" bottom="0.75" header="0.3" footer="0.3"/>
  <pageSetup horizontalDpi="600" verticalDpi="600" orientation="portrait" r:id="rId3"/>
  <drawing r:id="rId2"/>
  <legacyDrawing r:id="rId1"/>
</worksheet>
</file>

<file path=xl/worksheets/sheet38.xml><?xml version="1.0" encoding="utf-8"?>
<worksheet xmlns="http://schemas.openxmlformats.org/spreadsheetml/2006/main" xmlns:r="http://schemas.openxmlformats.org/officeDocument/2006/relationships">
  <sheetPr codeName="Feuil17"/>
  <dimension ref="A1:L34"/>
  <sheetViews>
    <sheetView zoomScalePageLayoutView="0" workbookViewId="0" topLeftCell="A1">
      <selection activeCell="B9" sqref="B9"/>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7" max="7" width="4.421875" style="0" customWidth="1"/>
    <col min="8" max="8" width="9.8515625" style="0" customWidth="1"/>
    <col min="9" max="9" width="9.28125" style="0" customWidth="1"/>
    <col min="10" max="10" width="7.421875" style="0" customWidth="1"/>
  </cols>
  <sheetData>
    <row r="1" spans="1:11" ht="12.75" customHeight="1">
      <c r="A1" s="8"/>
      <c r="B1" s="9"/>
      <c r="C1" s="10"/>
      <c r="D1" s="10"/>
      <c r="E1" s="290" t="str">
        <f>CONCATENATE(Listes!A2,CHAR(10),Listes!C11)</f>
        <v>Services non-facturables RITM
SECURITE-01 - Modification routes statiques - coupe-feu matériel</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Listes!C11</f>
        <v>SECURITE-01 - Modification routes statiques - coupe-feu matériel</v>
      </c>
      <c r="C6" s="291"/>
      <c r="D6" s="291"/>
      <c r="E6" s="291"/>
      <c r="F6" s="291"/>
      <c r="G6" s="291"/>
      <c r="H6" s="291"/>
      <c r="I6" s="291"/>
      <c r="J6" s="291"/>
      <c r="K6" s="292"/>
    </row>
    <row r="7" spans="1:11" ht="15">
      <c r="A7" s="51"/>
      <c r="B7" s="38"/>
      <c r="C7" s="38"/>
      <c r="D7" s="38"/>
      <c r="E7" s="38"/>
      <c r="F7" s="38"/>
      <c r="G7" s="38"/>
      <c r="H7" s="38"/>
      <c r="I7" s="38"/>
      <c r="J7" s="38"/>
      <c r="K7" s="39"/>
    </row>
    <row r="8" spans="1:11" ht="25.5" customHeight="1">
      <c r="A8" s="51"/>
      <c r="B8" s="67" t="s">
        <v>112</v>
      </c>
      <c r="C8" s="293" t="s">
        <v>145</v>
      </c>
      <c r="D8" s="293"/>
      <c r="E8" s="293"/>
      <c r="F8" s="294" t="s">
        <v>144</v>
      </c>
      <c r="G8" s="293"/>
      <c r="H8" s="295" t="s">
        <v>198</v>
      </c>
      <c r="I8" s="295"/>
      <c r="J8" s="293" t="s">
        <v>199</v>
      </c>
      <c r="K8" s="296"/>
    </row>
    <row r="9" spans="1:11" ht="13.5">
      <c r="A9" s="51"/>
      <c r="B9" s="72" t="s">
        <v>122</v>
      </c>
      <c r="C9" s="297"/>
      <c r="D9" s="300"/>
      <c r="E9" s="298"/>
      <c r="F9" s="297"/>
      <c r="G9" s="298"/>
      <c r="H9" s="297"/>
      <c r="I9" s="298"/>
      <c r="J9" s="297"/>
      <c r="K9" s="299"/>
    </row>
    <row r="10" spans="1:11" ht="13.5" hidden="1">
      <c r="A10" s="51"/>
      <c r="B10" s="72" t="s">
        <v>122</v>
      </c>
      <c r="C10" s="169"/>
      <c r="D10" s="169"/>
      <c r="E10" s="169"/>
      <c r="F10" s="169"/>
      <c r="G10" s="169"/>
      <c r="H10" s="169"/>
      <c r="I10" s="169"/>
      <c r="J10" s="169"/>
      <c r="K10" s="170"/>
    </row>
    <row r="11" spans="1:11" ht="13.5" hidden="1">
      <c r="A11" s="51"/>
      <c r="B11" s="72" t="s">
        <v>122</v>
      </c>
      <c r="C11" s="169"/>
      <c r="D11" s="169"/>
      <c r="E11" s="169"/>
      <c r="F11" s="169"/>
      <c r="G11" s="169"/>
      <c r="H11" s="169"/>
      <c r="I11" s="169"/>
      <c r="J11" s="169"/>
      <c r="K11" s="170"/>
    </row>
    <row r="12" spans="1:11" ht="13.5" hidden="1">
      <c r="A12" s="51"/>
      <c r="B12" s="72" t="s">
        <v>122</v>
      </c>
      <c r="C12" s="169"/>
      <c r="D12" s="169"/>
      <c r="E12" s="169"/>
      <c r="F12" s="169"/>
      <c r="G12" s="169"/>
      <c r="H12" s="169"/>
      <c r="I12" s="169"/>
      <c r="J12" s="169"/>
      <c r="K12" s="170"/>
    </row>
    <row r="13" spans="1:11" ht="13.5" hidden="1">
      <c r="A13" s="51"/>
      <c r="B13" s="72" t="s">
        <v>122</v>
      </c>
      <c r="C13" s="169"/>
      <c r="D13" s="169"/>
      <c r="E13" s="169"/>
      <c r="F13" s="169"/>
      <c r="G13" s="169"/>
      <c r="H13" s="169"/>
      <c r="I13" s="169"/>
      <c r="J13" s="169"/>
      <c r="K13" s="170"/>
    </row>
    <row r="14" spans="1:11" ht="13.5" hidden="1">
      <c r="A14" s="51"/>
      <c r="B14" s="72" t="s">
        <v>122</v>
      </c>
      <c r="C14" s="169"/>
      <c r="D14" s="169"/>
      <c r="E14" s="169"/>
      <c r="F14" s="169"/>
      <c r="G14" s="169"/>
      <c r="H14" s="169"/>
      <c r="I14" s="169"/>
      <c r="J14" s="169"/>
      <c r="K14" s="170"/>
    </row>
    <row r="15" spans="1:11" ht="13.5" hidden="1">
      <c r="A15" s="51"/>
      <c r="B15" s="72" t="s">
        <v>122</v>
      </c>
      <c r="C15" s="169"/>
      <c r="D15" s="169"/>
      <c r="E15" s="169"/>
      <c r="F15" s="169"/>
      <c r="G15" s="169"/>
      <c r="H15" s="169"/>
      <c r="I15" s="169"/>
      <c r="J15" s="169"/>
      <c r="K15" s="170"/>
    </row>
    <row r="16" spans="1:11" ht="13.5" hidden="1">
      <c r="A16" s="51"/>
      <c r="B16" s="72" t="s">
        <v>122</v>
      </c>
      <c r="C16" s="169"/>
      <c r="D16" s="169"/>
      <c r="E16" s="169"/>
      <c r="F16" s="169"/>
      <c r="G16" s="169"/>
      <c r="H16" s="169"/>
      <c r="I16" s="169"/>
      <c r="J16" s="169"/>
      <c r="K16" s="170"/>
    </row>
    <row r="17" spans="1:11" ht="13.5" hidden="1">
      <c r="A17" s="51"/>
      <c r="B17" s="72" t="s">
        <v>122</v>
      </c>
      <c r="C17" s="169"/>
      <c r="D17" s="169"/>
      <c r="E17" s="169"/>
      <c r="F17" s="169"/>
      <c r="G17" s="169"/>
      <c r="H17" s="169"/>
      <c r="I17" s="169"/>
      <c r="J17" s="169"/>
      <c r="K17" s="170"/>
    </row>
    <row r="18" spans="1:11" ht="13.5" hidden="1">
      <c r="A18" s="51"/>
      <c r="B18" s="72" t="s">
        <v>122</v>
      </c>
      <c r="C18" s="169"/>
      <c r="D18" s="169"/>
      <c r="E18" s="169"/>
      <c r="F18" s="169"/>
      <c r="G18" s="169"/>
      <c r="H18" s="169"/>
      <c r="I18" s="169"/>
      <c r="J18" s="169"/>
      <c r="K18" s="170"/>
    </row>
    <row r="19" spans="1:11" ht="13.5" hidden="1">
      <c r="A19" s="51"/>
      <c r="B19" s="72" t="s">
        <v>122</v>
      </c>
      <c r="C19" s="169"/>
      <c r="D19" s="169"/>
      <c r="E19" s="169"/>
      <c r="F19" s="169"/>
      <c r="G19" s="169"/>
      <c r="H19" s="169"/>
      <c r="I19" s="169"/>
      <c r="J19" s="169"/>
      <c r="K19" s="170"/>
    </row>
    <row r="20" spans="1:11" ht="14.25">
      <c r="A20" s="52"/>
      <c r="F20" s="56"/>
      <c r="G20" s="28"/>
      <c r="H20" s="107"/>
      <c r="I20" s="301"/>
      <c r="J20" s="301"/>
      <c r="K20" s="302"/>
    </row>
    <row r="21" spans="1:11" ht="14.25">
      <c r="A21" s="52"/>
      <c r="G21" s="28"/>
      <c r="H21" s="24"/>
      <c r="I21" s="29"/>
      <c r="J21" s="29"/>
      <c r="K21" s="50"/>
    </row>
    <row r="22" spans="1:12" ht="14.25">
      <c r="A22" s="52"/>
      <c r="G22" s="28"/>
      <c r="H22" s="24"/>
      <c r="I22" s="29"/>
      <c r="J22" s="29"/>
      <c r="K22" s="50"/>
      <c r="L22" s="141" t="s">
        <v>260</v>
      </c>
    </row>
    <row r="23" spans="1:11" ht="12.75">
      <c r="A23" s="52"/>
      <c r="B23" t="s">
        <v>113</v>
      </c>
      <c r="K23" s="52"/>
    </row>
    <row r="24" spans="1:11" ht="12.75">
      <c r="A24" s="52"/>
      <c r="B24" s="284"/>
      <c r="C24" s="285"/>
      <c r="D24" s="285"/>
      <c r="E24" s="285"/>
      <c r="F24" s="285"/>
      <c r="G24" s="285"/>
      <c r="H24" s="285"/>
      <c r="I24" s="285"/>
      <c r="J24" s="285"/>
      <c r="K24" s="286"/>
    </row>
    <row r="25" spans="1:11" ht="12.75">
      <c r="A25" s="52"/>
      <c r="B25" s="284"/>
      <c r="C25" s="285"/>
      <c r="D25" s="285"/>
      <c r="E25" s="285"/>
      <c r="F25" s="285"/>
      <c r="G25" s="285"/>
      <c r="H25" s="285"/>
      <c r="I25" s="285"/>
      <c r="J25" s="285"/>
      <c r="K25" s="286"/>
    </row>
    <row r="26" spans="1:11" ht="12.75">
      <c r="A26" s="52"/>
      <c r="B26" s="284"/>
      <c r="C26" s="285"/>
      <c r="D26" s="285"/>
      <c r="E26" s="285"/>
      <c r="F26" s="285"/>
      <c r="G26" s="285"/>
      <c r="H26" s="285"/>
      <c r="I26" s="285"/>
      <c r="J26" s="285"/>
      <c r="K26" s="286"/>
    </row>
    <row r="27" spans="1:11" ht="12.75">
      <c r="A27" s="52"/>
      <c r="B27" s="284"/>
      <c r="C27" s="285"/>
      <c r="D27" s="285"/>
      <c r="E27" s="285"/>
      <c r="F27" s="285"/>
      <c r="G27" s="285"/>
      <c r="H27" s="285"/>
      <c r="I27" s="285"/>
      <c r="J27" s="285"/>
      <c r="K27" s="286"/>
    </row>
    <row r="28" spans="1:11" ht="12.75">
      <c r="A28" s="52"/>
      <c r="B28" s="287"/>
      <c r="C28" s="288"/>
      <c r="D28" s="288"/>
      <c r="E28" s="288"/>
      <c r="F28" s="288"/>
      <c r="G28" s="288"/>
      <c r="H28" s="288"/>
      <c r="I28" s="288"/>
      <c r="J28" s="288"/>
      <c r="K28" s="289"/>
    </row>
    <row r="33" ht="12.75">
      <c r="H33" s="141"/>
    </row>
    <row r="34" ht="12.75">
      <c r="H34" s="141"/>
    </row>
  </sheetData>
  <sheetProtection/>
  <protectedRanges>
    <protectedRange password="E7E2" sqref="H20:K22" name="Plage1"/>
  </protectedRanges>
  <mergeCells count="12">
    <mergeCell ref="E1:K3"/>
    <mergeCell ref="B6:K6"/>
    <mergeCell ref="C8:E8"/>
    <mergeCell ref="F8:G8"/>
    <mergeCell ref="H8:I8"/>
    <mergeCell ref="J8:K8"/>
    <mergeCell ref="C9:E9"/>
    <mergeCell ref="F9:G9"/>
    <mergeCell ref="H9:I9"/>
    <mergeCell ref="J9:K9"/>
    <mergeCell ref="I20:K20"/>
    <mergeCell ref="B24:K28"/>
  </mergeCells>
  <dataValidations count="1">
    <dataValidation type="list" allowBlank="1" showInputMessage="1" showErrorMessage="1" sqref="B9:B19">
      <formula1>"Choisir,Ajouter,Enlever"</formula1>
    </dataValidation>
  </dataValidations>
  <printOptions/>
  <pageMargins left="0.7" right="0.7" top="0.75" bottom="0.75" header="0.3" footer="0.3"/>
  <pageSetup orientation="portrait" paperSize="9"/>
  <drawing r:id="rId2"/>
  <legacyDrawing r:id="rId1"/>
</worksheet>
</file>

<file path=xl/worksheets/sheet39.xml><?xml version="1.0" encoding="utf-8"?>
<worksheet xmlns="http://schemas.openxmlformats.org/spreadsheetml/2006/main" xmlns:r="http://schemas.openxmlformats.org/officeDocument/2006/relationships">
  <dimension ref="A1:N31"/>
  <sheetViews>
    <sheetView zoomScalePageLayoutView="0" workbookViewId="0" topLeftCell="A1">
      <selection activeCell="K15" sqref="K15"/>
    </sheetView>
  </sheetViews>
  <sheetFormatPr defaultColWidth="11.421875" defaultRowHeight="12.75"/>
  <cols>
    <col min="1" max="1" width="1.421875" style="79" customWidth="1"/>
    <col min="2" max="2" width="15.28125" style="79" customWidth="1"/>
    <col min="3" max="3" width="4.7109375" style="79" customWidth="1"/>
    <col min="4" max="4" width="3.57421875" style="79" customWidth="1"/>
    <col min="5" max="5" width="8.7109375" style="79" customWidth="1"/>
    <col min="6" max="6" width="11.57421875" style="79" customWidth="1"/>
    <col min="7" max="7" width="4.421875" style="79" customWidth="1"/>
    <col min="8" max="8" width="9.8515625" style="79" customWidth="1"/>
    <col min="9" max="9" width="9.28125" style="79" customWidth="1"/>
    <col min="10" max="10" width="7.421875" style="79" customWidth="1"/>
    <col min="11" max="16384" width="11.57421875" style="79" customWidth="1"/>
  </cols>
  <sheetData>
    <row r="1" spans="1:11" ht="12.75" customHeight="1">
      <c r="A1" s="8"/>
      <c r="B1" s="258"/>
      <c r="C1" s="10"/>
      <c r="D1" s="10"/>
      <c r="E1" s="290" t="str">
        <f>CONCATENATE(Listes!A2,CHAR(10),Listes!H10)</f>
        <v>Services non-facturables RITM
CNESST-01 - Modification des seuils permettant de conserver actif un billet d’incident</v>
      </c>
      <c r="F1" s="290"/>
      <c r="G1" s="290"/>
      <c r="H1" s="290"/>
      <c r="I1" s="290"/>
      <c r="J1" s="290"/>
      <c r="K1" s="290"/>
    </row>
    <row r="2" spans="1:11" ht="15.75">
      <c r="A2" s="8"/>
      <c r="B2" s="259"/>
      <c r="C2" s="13"/>
      <c r="D2" s="13"/>
      <c r="E2" s="290"/>
      <c r="F2" s="290"/>
      <c r="G2" s="290"/>
      <c r="H2" s="290"/>
      <c r="I2" s="290"/>
      <c r="J2" s="290"/>
      <c r="K2" s="290"/>
    </row>
    <row r="3" spans="1:11" ht="15.75">
      <c r="A3" s="8"/>
      <c r="B3" s="259"/>
      <c r="C3" s="13"/>
      <c r="D3" s="13"/>
      <c r="E3" s="290"/>
      <c r="F3" s="290"/>
      <c r="G3" s="290"/>
      <c r="H3" s="290"/>
      <c r="I3" s="290"/>
      <c r="J3" s="290"/>
      <c r="K3" s="290"/>
    </row>
    <row r="4" spans="1:11" ht="12.75">
      <c r="A4" s="260"/>
      <c r="E4" s="534" t="s">
        <v>361</v>
      </c>
      <c r="F4" s="534"/>
      <c r="G4" s="534"/>
      <c r="H4" s="534"/>
      <c r="I4" s="534"/>
      <c r="J4" s="534"/>
      <c r="K4" s="534"/>
    </row>
    <row r="5" spans="1:11" ht="13.5">
      <c r="A5" s="260"/>
      <c r="E5" s="534"/>
      <c r="F5" s="534"/>
      <c r="G5" s="534"/>
      <c r="H5" s="534"/>
      <c r="I5" s="534"/>
      <c r="J5" s="534"/>
      <c r="K5" s="534"/>
    </row>
    <row r="6" spans="1:11" ht="15">
      <c r="A6" s="261"/>
      <c r="B6" s="291" t="str">
        <f>Listes!H10</f>
        <v>CNESST-01 - Modification des seuils permettant de conserver actif un billet d’incident</v>
      </c>
      <c r="C6" s="291"/>
      <c r="D6" s="291"/>
      <c r="E6" s="291"/>
      <c r="F6" s="291"/>
      <c r="G6" s="291"/>
      <c r="H6" s="291"/>
      <c r="I6" s="291"/>
      <c r="J6" s="291"/>
      <c r="K6" s="292"/>
    </row>
    <row r="7" spans="1:11" ht="33" customHeight="1">
      <c r="A7" s="261"/>
      <c r="B7" s="538" t="s">
        <v>366</v>
      </c>
      <c r="C7" s="539"/>
      <c r="D7" s="539"/>
      <c r="E7" s="539"/>
      <c r="F7" s="539"/>
      <c r="G7" s="539"/>
      <c r="H7" s="539"/>
      <c r="I7" s="539"/>
      <c r="J7" s="539"/>
      <c r="K7" s="540"/>
    </row>
    <row r="8" spans="1:11" ht="12.75">
      <c r="A8" s="261"/>
      <c r="B8" s="67"/>
      <c r="C8" s="293"/>
      <c r="D8" s="293"/>
      <c r="E8" s="293"/>
      <c r="F8" s="294"/>
      <c r="G8" s="293"/>
      <c r="H8" s="295"/>
      <c r="I8" s="295"/>
      <c r="J8" s="293"/>
      <c r="K8" s="296"/>
    </row>
    <row r="9" spans="1:14" ht="12.75">
      <c r="A9" s="261"/>
      <c r="B9" s="31"/>
      <c r="C9" s="57"/>
      <c r="D9" s="57"/>
      <c r="E9" s="57"/>
      <c r="F9" s="162"/>
      <c r="G9" s="57"/>
      <c r="H9" s="163"/>
      <c r="I9" s="163"/>
      <c r="J9" s="57"/>
      <c r="K9" s="250"/>
      <c r="N9" s="270"/>
    </row>
    <row r="10" spans="1:14" ht="12.75">
      <c r="A10" s="261"/>
      <c r="B10" s="67"/>
      <c r="C10" s="57"/>
      <c r="D10" s="57"/>
      <c r="E10" s="57"/>
      <c r="F10" s="162"/>
      <c r="G10" s="57"/>
      <c r="H10" s="163"/>
      <c r="I10" s="163"/>
      <c r="J10" s="57"/>
      <c r="K10" s="250"/>
      <c r="N10" s="270"/>
    </row>
    <row r="11" spans="1:14" ht="12.75">
      <c r="A11" s="261"/>
      <c r="B11" s="67"/>
      <c r="C11" s="57"/>
      <c r="D11" s="57"/>
      <c r="E11" s="57"/>
      <c r="F11" s="162"/>
      <c r="G11" s="57"/>
      <c r="H11" s="163"/>
      <c r="I11" s="163"/>
      <c r="J11" s="57"/>
      <c r="K11" s="250"/>
      <c r="N11" s="270"/>
    </row>
    <row r="12" spans="1:14" ht="12.75">
      <c r="A12" s="261"/>
      <c r="B12" s="67"/>
      <c r="C12" s="57"/>
      <c r="D12" s="57"/>
      <c r="E12" s="57"/>
      <c r="F12" s="162"/>
      <c r="G12" s="57"/>
      <c r="H12" s="163"/>
      <c r="I12" s="163"/>
      <c r="J12" s="57"/>
      <c r="K12" s="250"/>
      <c r="N12" s="270"/>
    </row>
    <row r="13" spans="1:14" ht="12.75">
      <c r="A13" s="261"/>
      <c r="B13" s="67"/>
      <c r="C13" s="57"/>
      <c r="D13" s="57"/>
      <c r="E13" s="57"/>
      <c r="F13" s="162"/>
      <c r="G13" s="57"/>
      <c r="H13" s="163"/>
      <c r="I13" s="163"/>
      <c r="J13" s="57"/>
      <c r="K13" s="250"/>
      <c r="N13" s="270"/>
    </row>
    <row r="14" spans="1:14" ht="13.5">
      <c r="A14" s="261"/>
      <c r="B14" s="541" t="s">
        <v>367</v>
      </c>
      <c r="C14" s="308"/>
      <c r="D14" s="308"/>
      <c r="E14" s="308"/>
      <c r="F14" s="308"/>
      <c r="G14" s="308"/>
      <c r="H14" s="308"/>
      <c r="I14" s="308"/>
      <c r="J14" s="308"/>
      <c r="K14" s="269" t="s">
        <v>355</v>
      </c>
      <c r="N14" s="270"/>
    </row>
    <row r="15" spans="1:14" ht="13.5">
      <c r="A15" s="261"/>
      <c r="B15" s="252"/>
      <c r="C15" s="251"/>
      <c r="D15" s="251"/>
      <c r="E15" s="251"/>
      <c r="F15" s="251"/>
      <c r="G15" s="251"/>
      <c r="H15" s="251"/>
      <c r="I15" s="545" t="s">
        <v>365</v>
      </c>
      <c r="J15" s="545"/>
      <c r="K15" s="269"/>
      <c r="N15" s="270"/>
    </row>
    <row r="16" spans="1:14" ht="13.5">
      <c r="A16" s="261"/>
      <c r="B16" s="541" t="s">
        <v>357</v>
      </c>
      <c r="C16" s="308"/>
      <c r="D16" s="308"/>
      <c r="E16" s="308"/>
      <c r="F16" s="308"/>
      <c r="G16" s="308"/>
      <c r="H16" s="308"/>
      <c r="I16" s="308"/>
      <c r="J16" s="308"/>
      <c r="K16" s="269" t="s">
        <v>356</v>
      </c>
      <c r="N16" s="270"/>
    </row>
    <row r="17" spans="1:14" ht="14.25">
      <c r="A17" s="202"/>
      <c r="B17" s="262"/>
      <c r="C17" s="262"/>
      <c r="D17" s="262"/>
      <c r="E17" s="262"/>
      <c r="F17" s="262"/>
      <c r="G17" s="28"/>
      <c r="H17" s="266"/>
      <c r="I17" s="545" t="s">
        <v>365</v>
      </c>
      <c r="J17" s="545"/>
      <c r="K17" s="269"/>
      <c r="N17" s="271"/>
    </row>
    <row r="18" spans="1:14" ht="9.75" customHeight="1">
      <c r="A18" s="202"/>
      <c r="B18" s="262"/>
      <c r="C18" s="262"/>
      <c r="D18" s="262"/>
      <c r="E18" s="262"/>
      <c r="F18" s="262"/>
      <c r="G18" s="28"/>
      <c r="H18" s="266"/>
      <c r="I18" s="267"/>
      <c r="J18" s="267"/>
      <c r="K18" s="268"/>
      <c r="N18" s="271"/>
    </row>
    <row r="19" spans="1:11" ht="14.25" customHeight="1">
      <c r="A19" s="202"/>
      <c r="B19" s="542" t="s">
        <v>363</v>
      </c>
      <c r="C19" s="543"/>
      <c r="D19" s="543"/>
      <c r="E19" s="543"/>
      <c r="F19" s="543"/>
      <c r="G19" s="543"/>
      <c r="H19" s="543"/>
      <c r="I19" s="543"/>
      <c r="J19" s="543"/>
      <c r="K19" s="544"/>
    </row>
    <row r="20" spans="1:11" ht="14.25" customHeight="1">
      <c r="A20" s="202"/>
      <c r="B20" s="535"/>
      <c r="C20" s="536"/>
      <c r="D20" s="536"/>
      <c r="E20" s="536"/>
      <c r="F20" s="536"/>
      <c r="G20" s="536"/>
      <c r="H20" s="536"/>
      <c r="I20" s="536"/>
      <c r="J20" s="536"/>
      <c r="K20" s="537"/>
    </row>
    <row r="21" spans="1:11" ht="9.75" customHeight="1">
      <c r="A21" s="202"/>
      <c r="B21" s="263"/>
      <c r="C21" s="264"/>
      <c r="D21" s="264"/>
      <c r="E21" s="264"/>
      <c r="F21" s="264"/>
      <c r="G21" s="264"/>
      <c r="H21" s="264"/>
      <c r="I21" s="264"/>
      <c r="J21" s="264"/>
      <c r="K21" s="265"/>
    </row>
    <row r="22" spans="1:11" ht="13.5">
      <c r="A22" s="202"/>
      <c r="B22" s="79" t="s">
        <v>368</v>
      </c>
      <c r="K22" s="202"/>
    </row>
    <row r="23" spans="1:11" ht="12.75" customHeight="1">
      <c r="A23" s="202"/>
      <c r="B23" s="284"/>
      <c r="C23" s="285"/>
      <c r="D23" s="285"/>
      <c r="E23" s="285"/>
      <c r="F23" s="285"/>
      <c r="G23" s="285"/>
      <c r="H23" s="285"/>
      <c r="I23" s="285"/>
      <c r="J23" s="285"/>
      <c r="K23" s="286"/>
    </row>
    <row r="24" spans="1:11" ht="12.75" customHeight="1">
      <c r="A24" s="202"/>
      <c r="B24" s="284"/>
      <c r="C24" s="285"/>
      <c r="D24" s="285"/>
      <c r="E24" s="285"/>
      <c r="F24" s="285"/>
      <c r="G24" s="285"/>
      <c r="H24" s="285"/>
      <c r="I24" s="285"/>
      <c r="J24" s="285"/>
      <c r="K24" s="286"/>
    </row>
    <row r="25" spans="1:11" ht="12.75" customHeight="1">
      <c r="A25" s="202"/>
      <c r="B25" s="284"/>
      <c r="C25" s="285"/>
      <c r="D25" s="285"/>
      <c r="E25" s="285"/>
      <c r="F25" s="285"/>
      <c r="G25" s="285"/>
      <c r="H25" s="285"/>
      <c r="I25" s="285"/>
      <c r="J25" s="285"/>
      <c r="K25" s="286"/>
    </row>
    <row r="26" spans="1:11" ht="12.75" customHeight="1">
      <c r="A26" s="202"/>
      <c r="B26" s="284"/>
      <c r="C26" s="285"/>
      <c r="D26" s="285"/>
      <c r="E26" s="285"/>
      <c r="F26" s="285"/>
      <c r="G26" s="285"/>
      <c r="H26" s="285"/>
      <c r="I26" s="285"/>
      <c r="J26" s="285"/>
      <c r="K26" s="286"/>
    </row>
    <row r="27" spans="1:11" ht="12.75" customHeight="1">
      <c r="A27" s="202"/>
      <c r="B27" s="284"/>
      <c r="C27" s="285"/>
      <c r="D27" s="285"/>
      <c r="E27" s="285"/>
      <c r="F27" s="285"/>
      <c r="G27" s="285"/>
      <c r="H27" s="285"/>
      <c r="I27" s="285"/>
      <c r="J27" s="285"/>
      <c r="K27" s="286"/>
    </row>
    <row r="28" spans="1:11" ht="12.75" customHeight="1">
      <c r="A28" s="202"/>
      <c r="B28" s="284"/>
      <c r="C28" s="285"/>
      <c r="D28" s="285"/>
      <c r="E28" s="285"/>
      <c r="F28" s="285"/>
      <c r="G28" s="285"/>
      <c r="H28" s="285"/>
      <c r="I28" s="285"/>
      <c r="J28" s="285"/>
      <c r="K28" s="286"/>
    </row>
    <row r="29" spans="1:11" ht="12.75" customHeight="1">
      <c r="A29" s="202"/>
      <c r="B29" s="284"/>
      <c r="C29" s="285"/>
      <c r="D29" s="285"/>
      <c r="E29" s="285"/>
      <c r="F29" s="285"/>
      <c r="G29" s="285"/>
      <c r="H29" s="285"/>
      <c r="I29" s="285"/>
      <c r="J29" s="285"/>
      <c r="K29" s="286"/>
    </row>
    <row r="30" spans="1:11" ht="12.75" customHeight="1">
      <c r="A30" s="202"/>
      <c r="B30" s="284"/>
      <c r="C30" s="285"/>
      <c r="D30" s="285"/>
      <c r="E30" s="285"/>
      <c r="F30" s="285"/>
      <c r="G30" s="285"/>
      <c r="H30" s="285"/>
      <c r="I30" s="285"/>
      <c r="J30" s="285"/>
      <c r="K30" s="286"/>
    </row>
    <row r="31" spans="1:11" ht="12.75" customHeight="1">
      <c r="A31" s="202"/>
      <c r="B31" s="287"/>
      <c r="C31" s="288"/>
      <c r="D31" s="288"/>
      <c r="E31" s="288"/>
      <c r="F31" s="288"/>
      <c r="G31" s="288"/>
      <c r="H31" s="288"/>
      <c r="I31" s="288"/>
      <c r="J31" s="288"/>
      <c r="K31" s="289"/>
    </row>
  </sheetData>
  <sheetProtection/>
  <protectedRanges>
    <protectedRange password="E7E2" sqref="H18:K21 H17" name="Plage1"/>
  </protectedRanges>
  <mergeCells count="15">
    <mergeCell ref="B23:K31"/>
    <mergeCell ref="B20:K20"/>
    <mergeCell ref="B7:K7"/>
    <mergeCell ref="B14:J14"/>
    <mergeCell ref="B16:J16"/>
    <mergeCell ref="B19:K19"/>
    <mergeCell ref="I15:J15"/>
    <mergeCell ref="I17:J17"/>
    <mergeCell ref="E1:K3"/>
    <mergeCell ref="B6:K6"/>
    <mergeCell ref="C8:E8"/>
    <mergeCell ref="F8:G8"/>
    <mergeCell ref="H8:I8"/>
    <mergeCell ref="J8:K8"/>
    <mergeCell ref="E4:K5"/>
  </mergeCells>
  <printOptions/>
  <pageMargins left="0.7" right="0.7" top="0.75" bottom="0.75" header="0.3" footer="0.3"/>
  <pageSetup horizontalDpi="200" verticalDpi="2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Feuil8"/>
  <dimension ref="A1:K18"/>
  <sheetViews>
    <sheetView showGridLines="0" zoomScalePageLayoutView="0" workbookViewId="0" topLeftCell="A1">
      <selection activeCell="B9" sqref="B9:D9"/>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5" max="5" width="6.7109375" style="0" customWidth="1"/>
    <col min="6" max="6" width="7.140625" style="0" customWidth="1"/>
    <col min="7" max="7" width="4.57421875" style="0" customWidth="1"/>
    <col min="8" max="8" width="13.8515625" style="0" customWidth="1"/>
    <col min="9" max="9" width="10.140625" style="0" customWidth="1"/>
  </cols>
  <sheetData>
    <row r="1" spans="1:11" ht="12.75">
      <c r="A1" s="8"/>
      <c r="B1" s="9"/>
      <c r="C1" s="10"/>
      <c r="D1" s="10"/>
      <c r="E1" s="290" t="str">
        <f>CONCATENATE(Listes!A2,CHAR(10),Listes!A7)</f>
        <v>Services non-facturables RITM
IPMPLS-04 - Changement sur tout paramètre de négociation sur l’interface LAN / vitesse et duplex</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30.75" customHeight="1">
      <c r="A6" s="51"/>
      <c r="B6" s="313" t="str">
        <f>Listes!A7</f>
        <v>IPMPLS-04 - Changement sur tout paramètre de négociation sur l’interface LAN / vitesse et duplex</v>
      </c>
      <c r="C6" s="314"/>
      <c r="D6" s="314"/>
      <c r="E6" s="314"/>
      <c r="F6" s="314"/>
      <c r="G6" s="314"/>
      <c r="H6" s="314"/>
      <c r="I6" s="314"/>
      <c r="J6" s="314"/>
      <c r="K6" s="315"/>
    </row>
    <row r="7" spans="1:11" ht="14.25">
      <c r="A7" s="51"/>
      <c r="C7" s="24"/>
      <c r="D7" s="24"/>
      <c r="E7" s="24"/>
      <c r="F7" s="24"/>
      <c r="G7" s="28"/>
      <c r="H7" s="24"/>
      <c r="I7" s="29"/>
      <c r="J7" s="29"/>
      <c r="K7" s="109"/>
    </row>
    <row r="8" spans="1:11" ht="15" customHeight="1">
      <c r="A8" s="51"/>
      <c r="B8" s="316" t="s">
        <v>145</v>
      </c>
      <c r="C8" s="316"/>
      <c r="D8" s="316"/>
      <c r="E8" s="317" t="s">
        <v>144</v>
      </c>
      <c r="F8" s="316"/>
      <c r="G8" s="316" t="s">
        <v>202</v>
      </c>
      <c r="H8" s="316"/>
      <c r="I8" s="316"/>
      <c r="J8" s="316" t="s">
        <v>203</v>
      </c>
      <c r="K8" s="318"/>
    </row>
    <row r="9" spans="1:11" ht="15" customHeight="1">
      <c r="A9" s="51"/>
      <c r="B9" s="297"/>
      <c r="C9" s="300"/>
      <c r="D9" s="298"/>
      <c r="E9" s="297"/>
      <c r="F9" s="300"/>
      <c r="G9" s="319" t="s">
        <v>122</v>
      </c>
      <c r="H9" s="320"/>
      <c r="I9" s="320"/>
      <c r="J9" s="319" t="s">
        <v>122</v>
      </c>
      <c r="K9" s="321"/>
    </row>
    <row r="10" spans="1:11" ht="14.25">
      <c r="A10" s="51"/>
      <c r="C10" s="24"/>
      <c r="D10" s="24"/>
      <c r="E10" s="24"/>
      <c r="F10" s="24"/>
      <c r="G10" s="28"/>
      <c r="H10" s="24"/>
      <c r="I10" s="29"/>
      <c r="J10" s="29"/>
      <c r="K10" s="110"/>
    </row>
    <row r="11" spans="1:11" ht="14.25">
      <c r="A11" s="51"/>
      <c r="C11" s="24"/>
      <c r="D11" s="24"/>
      <c r="E11" s="24"/>
      <c r="F11" s="24"/>
      <c r="G11" s="28"/>
      <c r="H11" s="24"/>
      <c r="I11" s="29"/>
      <c r="J11" s="29"/>
      <c r="K11" s="109"/>
    </row>
    <row r="12" spans="1:11" ht="14.25">
      <c r="A12" s="51"/>
      <c r="C12" s="24"/>
      <c r="D12" s="24"/>
      <c r="E12" s="24"/>
      <c r="F12" s="24"/>
      <c r="G12" s="28"/>
      <c r="H12" s="24"/>
      <c r="I12" s="29"/>
      <c r="J12" s="29"/>
      <c r="K12" s="109"/>
    </row>
    <row r="13" spans="1:11" ht="12.75">
      <c r="A13" s="52"/>
      <c r="B13" t="s">
        <v>113</v>
      </c>
      <c r="K13" s="66"/>
    </row>
    <row r="14" spans="1:11" ht="12.75">
      <c r="A14" s="52"/>
      <c r="B14" s="284"/>
      <c r="C14" s="285"/>
      <c r="D14" s="285"/>
      <c r="E14" s="285"/>
      <c r="F14" s="285"/>
      <c r="G14" s="285"/>
      <c r="H14" s="285"/>
      <c r="I14" s="285"/>
      <c r="J14" s="285"/>
      <c r="K14" s="286"/>
    </row>
    <row r="15" spans="1:11" ht="12.75">
      <c r="A15" s="52"/>
      <c r="B15" s="284"/>
      <c r="C15" s="285"/>
      <c r="D15" s="285"/>
      <c r="E15" s="285"/>
      <c r="F15" s="285"/>
      <c r="G15" s="285"/>
      <c r="H15" s="285"/>
      <c r="I15" s="285"/>
      <c r="J15" s="285"/>
      <c r="K15" s="286"/>
    </row>
    <row r="16" spans="1:11" ht="12.75">
      <c r="A16" s="52"/>
      <c r="B16" s="284"/>
      <c r="C16" s="285"/>
      <c r="D16" s="285"/>
      <c r="E16" s="285"/>
      <c r="F16" s="285"/>
      <c r="G16" s="285"/>
      <c r="H16" s="285"/>
      <c r="I16" s="285"/>
      <c r="J16" s="285"/>
      <c r="K16" s="286"/>
    </row>
    <row r="17" spans="1:11" ht="12.75">
      <c r="A17" s="52"/>
      <c r="B17" s="284"/>
      <c r="C17" s="285"/>
      <c r="D17" s="285"/>
      <c r="E17" s="285"/>
      <c r="F17" s="285"/>
      <c r="G17" s="285"/>
      <c r="H17" s="285"/>
      <c r="I17" s="285"/>
      <c r="J17" s="285"/>
      <c r="K17" s="286"/>
    </row>
    <row r="18" spans="1:11" ht="12.75">
      <c r="A18" s="52"/>
      <c r="B18" s="287"/>
      <c r="C18" s="288"/>
      <c r="D18" s="288"/>
      <c r="E18" s="288"/>
      <c r="F18" s="288"/>
      <c r="G18" s="288"/>
      <c r="H18" s="288"/>
      <c r="I18" s="288"/>
      <c r="J18" s="288"/>
      <c r="K18" s="289"/>
    </row>
  </sheetData>
  <sheetProtection/>
  <protectedRanges>
    <protectedRange password="E7E2" sqref="C7:F7 H7 K7:K8 J7 C10:F12 H10:K12 I7:I8 G9:K9" name="Plage1"/>
  </protectedRanges>
  <mergeCells count="11">
    <mergeCell ref="B9:D9"/>
    <mergeCell ref="E9:F9"/>
    <mergeCell ref="G9:I9"/>
    <mergeCell ref="J9:K9"/>
    <mergeCell ref="B14:K18"/>
    <mergeCell ref="E1:K3"/>
    <mergeCell ref="B6:K6"/>
    <mergeCell ref="B8:D8"/>
    <mergeCell ref="E8:F8"/>
    <mergeCell ref="G8:I8"/>
    <mergeCell ref="J8:K8"/>
  </mergeCells>
  <dataValidations count="2">
    <dataValidation type="list" allowBlank="1" showInputMessage="1" showErrorMessage="1" sqref="J9:K9">
      <formula1>"Choisir,Full,Half,Auto"</formula1>
    </dataValidation>
    <dataValidation type="list" allowBlank="1" showInputMessage="1" showErrorMessage="1" sqref="G9:I9">
      <formula1>"Choisir,100 Mbps,10 Mbps,Auto"</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40.xml><?xml version="1.0" encoding="utf-8"?>
<worksheet xmlns="http://schemas.openxmlformats.org/spreadsheetml/2006/main" xmlns:r="http://schemas.openxmlformats.org/officeDocument/2006/relationships">
  <sheetPr codeName="Feuil1"/>
  <dimension ref="A1:P50"/>
  <sheetViews>
    <sheetView showGridLines="0" tabSelected="1" zoomScalePageLayoutView="0" workbookViewId="0" topLeftCell="A1">
      <selection activeCell="C11" sqref="C11:E11"/>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5" max="5" width="4.57421875" style="0" customWidth="1"/>
    <col min="6" max="6" width="16.28125" style="0" customWidth="1"/>
    <col min="7" max="7" width="10.421875" style="0" customWidth="1"/>
    <col min="8" max="8" width="1.421875" style="0" customWidth="1"/>
    <col min="9" max="9" width="10.57421875" style="0" customWidth="1"/>
    <col min="10" max="10" width="9.7109375" style="0" customWidth="1"/>
    <col min="12" max="17" width="11.421875" style="134" customWidth="1"/>
    <col min="18" max="18" width="11.421875" style="200" customWidth="1"/>
    <col min="19" max="19" width="11.421875" style="134" customWidth="1"/>
    <col min="20" max="22" width="11.421875" style="84" customWidth="1"/>
  </cols>
  <sheetData>
    <row r="1" spans="1:11" ht="12.75" customHeight="1">
      <c r="A1" s="8"/>
      <c r="B1" s="9"/>
      <c r="C1" s="10"/>
      <c r="D1" s="10"/>
      <c r="E1" s="588" t="str">
        <f>Listes!A2</f>
        <v>Services non-facturables RITM</v>
      </c>
      <c r="F1" s="588"/>
      <c r="G1" s="588"/>
      <c r="H1" s="588"/>
      <c r="I1" s="588"/>
      <c r="J1" s="588"/>
      <c r="K1" s="588"/>
    </row>
    <row r="2" spans="1:16" ht="15.75">
      <c r="A2" s="8"/>
      <c r="B2" s="12"/>
      <c r="C2" s="13"/>
      <c r="D2" s="13"/>
      <c r="E2" s="588"/>
      <c r="F2" s="588"/>
      <c r="G2" s="588"/>
      <c r="H2" s="588"/>
      <c r="I2" s="588"/>
      <c r="J2" s="588"/>
      <c r="K2" s="588"/>
      <c r="N2" s="135" t="s">
        <v>88</v>
      </c>
      <c r="O2" s="135">
        <v>2</v>
      </c>
      <c r="P2" s="135"/>
    </row>
    <row r="3" spans="1:16" ht="15.75">
      <c r="A3" s="8"/>
      <c r="B3" s="12"/>
      <c r="C3" s="13"/>
      <c r="D3" s="13"/>
      <c r="E3" s="588"/>
      <c r="F3" s="588"/>
      <c r="G3" s="588"/>
      <c r="H3" s="588"/>
      <c r="I3" s="588"/>
      <c r="J3" s="588"/>
      <c r="K3" s="588"/>
      <c r="N3" s="135" t="s">
        <v>89</v>
      </c>
      <c r="O3" s="135">
        <v>1</v>
      </c>
      <c r="P3" s="135" t="str">
        <f>VLOOKUP(O3,N4:O5,2,0)</f>
        <v>Client Santé</v>
      </c>
    </row>
    <row r="4" spans="1:16" ht="12" customHeight="1">
      <c r="A4" s="8"/>
      <c r="B4" s="14"/>
      <c r="C4" s="15"/>
      <c r="D4" s="15"/>
      <c r="E4" s="15"/>
      <c r="F4" s="15"/>
      <c r="G4" s="15"/>
      <c r="H4" s="15"/>
      <c r="I4" s="15"/>
      <c r="J4" s="15"/>
      <c r="K4" s="16"/>
      <c r="N4" s="135">
        <v>1</v>
      </c>
      <c r="O4" s="135" t="s">
        <v>12</v>
      </c>
      <c r="P4" s="135"/>
    </row>
    <row r="5" spans="1:16" ht="12" customHeight="1">
      <c r="A5" s="8"/>
      <c r="B5" s="14"/>
      <c r="C5" s="15"/>
      <c r="D5" s="15"/>
      <c r="E5" s="15"/>
      <c r="F5" s="15"/>
      <c r="G5" s="15"/>
      <c r="H5" s="15"/>
      <c r="I5" s="15"/>
      <c r="J5" s="15"/>
      <c r="K5" s="16"/>
      <c r="N5" s="135">
        <v>2</v>
      </c>
      <c r="O5" s="135" t="s">
        <v>14</v>
      </c>
      <c r="P5" s="135"/>
    </row>
    <row r="6" spans="1:16" ht="6" customHeight="1">
      <c r="A6" s="8"/>
      <c r="B6" s="14"/>
      <c r="C6" s="15"/>
      <c r="D6" s="15"/>
      <c r="E6" s="15"/>
      <c r="F6" s="15"/>
      <c r="G6" s="15"/>
      <c r="H6" s="15"/>
      <c r="I6" s="15"/>
      <c r="J6" s="15"/>
      <c r="K6" s="16"/>
      <c r="N6" s="135"/>
      <c r="O6" s="135"/>
      <c r="P6" s="135"/>
    </row>
    <row r="7" spans="1:11" ht="15">
      <c r="A7" s="8"/>
      <c r="B7" s="171" t="s">
        <v>385</v>
      </c>
      <c r="C7" s="15"/>
      <c r="D7" s="15"/>
      <c r="E7" s="15"/>
      <c r="F7" s="15"/>
      <c r="G7" s="15"/>
      <c r="H7" s="15"/>
      <c r="I7" s="15"/>
      <c r="J7" s="15"/>
      <c r="K7" s="16" t="str">
        <f>IF($O$3=2,"Envoyer la demande à RITM_CdS@telus.com","Envoyer la demande à 00_sog_centre_de_services@ssss.gouv.qc.ca")</f>
        <v>Envoyer la demande à 00_sog_centre_de_services@ssss.gouv.qc.ca</v>
      </c>
    </row>
    <row r="8" spans="1:11" ht="15">
      <c r="A8" s="17"/>
      <c r="B8" s="291" t="s">
        <v>90</v>
      </c>
      <c r="C8" s="291"/>
      <c r="D8" s="291"/>
      <c r="E8" s="291"/>
      <c r="F8" s="291"/>
      <c r="G8" s="291"/>
      <c r="H8" s="291"/>
      <c r="I8" s="291"/>
      <c r="J8" s="291"/>
      <c r="K8" s="292"/>
    </row>
    <row r="9" spans="1:11" ht="15.75">
      <c r="A9" s="17"/>
      <c r="B9" s="18" t="s">
        <v>91</v>
      </c>
      <c r="C9" s="577"/>
      <c r="D9" s="578"/>
      <c r="E9" s="578"/>
      <c r="F9" s="578"/>
      <c r="G9" s="578"/>
      <c r="H9" s="578"/>
      <c r="I9" s="578"/>
      <c r="J9" s="578"/>
      <c r="K9" s="579"/>
    </row>
    <row r="10" spans="1:11" ht="12.75">
      <c r="A10" s="17"/>
      <c r="B10" s="580" t="s">
        <v>92</v>
      </c>
      <c r="C10" s="582" t="str">
        <f>IF($P$3="Client Santé","Numéro C2","Numéro réquisition")</f>
        <v>Numéro C2</v>
      </c>
      <c r="D10" s="583"/>
      <c r="E10" s="583"/>
      <c r="F10" s="583"/>
      <c r="G10" s="583"/>
      <c r="H10" s="583"/>
      <c r="I10" s="583"/>
      <c r="J10" s="583"/>
      <c r="K10" s="584"/>
    </row>
    <row r="11" spans="1:11" ht="15">
      <c r="A11" s="17"/>
      <c r="B11" s="581"/>
      <c r="C11" s="368"/>
      <c r="D11" s="369"/>
      <c r="E11" s="369"/>
      <c r="F11" s="19"/>
      <c r="G11" s="19"/>
      <c r="H11" s="19"/>
      <c r="I11" s="19"/>
      <c r="J11" s="19"/>
      <c r="K11" s="20"/>
    </row>
    <row r="12" spans="1:11" ht="12.75" customHeight="1">
      <c r="A12" s="17"/>
      <c r="B12" s="377" t="s">
        <v>93</v>
      </c>
      <c r="C12" s="585" t="str">
        <f>IF($P$3="Client Santé","Grand établissement","Nom du ministère ou de l'organisme")</f>
        <v>Grand établissement</v>
      </c>
      <c r="D12" s="586"/>
      <c r="E12" s="586"/>
      <c r="F12" s="586"/>
      <c r="G12" s="586"/>
      <c r="H12" s="586"/>
      <c r="I12" s="586"/>
      <c r="J12" s="586"/>
      <c r="K12" s="587"/>
    </row>
    <row r="13" spans="1:11" ht="13.5">
      <c r="A13" s="17"/>
      <c r="B13" s="378"/>
      <c r="C13" s="307"/>
      <c r="D13" s="307"/>
      <c r="E13" s="307"/>
      <c r="F13" s="307"/>
      <c r="G13" s="307"/>
      <c r="H13" s="307"/>
      <c r="I13" s="307"/>
      <c r="J13" s="307"/>
      <c r="K13" s="403"/>
    </row>
    <row r="14" spans="1:11" ht="13.5">
      <c r="A14" s="17"/>
      <c r="B14" s="378"/>
      <c r="C14" s="582" t="str">
        <f>IF($P$3="Client Santé","Nom de l'établissement","Acronyme officiel du ministère ou de l'organisme")</f>
        <v>Nom de l'établissement</v>
      </c>
      <c r="D14" s="583"/>
      <c r="E14" s="583"/>
      <c r="F14" s="583"/>
      <c r="G14" s="583"/>
      <c r="H14" s="583"/>
      <c r="I14" s="583"/>
      <c r="J14" s="583"/>
      <c r="K14" s="584"/>
    </row>
    <row r="15" spans="1:11" ht="13.5">
      <c r="A15" s="17"/>
      <c r="B15" s="378"/>
      <c r="C15" s="368"/>
      <c r="D15" s="369"/>
      <c r="E15" s="369"/>
      <c r="F15" s="369"/>
      <c r="G15" s="369"/>
      <c r="H15" s="369"/>
      <c r="I15" s="369"/>
      <c r="J15" s="369"/>
      <c r="K15" s="386"/>
    </row>
    <row r="16" spans="1:11" ht="13.5">
      <c r="A16" s="17"/>
      <c r="B16" s="378"/>
      <c r="C16" s="380" t="str">
        <f>IF($P$3="Client Santé","Nom du site","Numéro du ministère ou de l'organisme")</f>
        <v>Nom du site</v>
      </c>
      <c r="D16" s="381"/>
      <c r="E16" s="381"/>
      <c r="F16" s="381"/>
      <c r="G16" s="381"/>
      <c r="H16" s="22"/>
      <c r="I16" s="381" t="str">
        <f>IF($P$3="Client Santé","Numéro administratif (site)","Numéro circuit (NC)")</f>
        <v>Numéro administratif (site)</v>
      </c>
      <c r="J16" s="381"/>
      <c r="K16" s="382"/>
    </row>
    <row r="17" spans="1:11" ht="13.5">
      <c r="A17" s="17"/>
      <c r="B17" s="378"/>
      <c r="C17" s="307"/>
      <c r="D17" s="307"/>
      <c r="E17" s="307"/>
      <c r="F17" s="307"/>
      <c r="G17" s="307"/>
      <c r="H17" s="23"/>
      <c r="I17" s="307"/>
      <c r="J17" s="307"/>
      <c r="K17" s="403"/>
    </row>
    <row r="18" spans="1:11" ht="13.5">
      <c r="A18" s="17"/>
      <c r="B18" s="378"/>
      <c r="C18" s="8"/>
      <c r="D18" s="24"/>
      <c r="E18" s="24"/>
      <c r="F18" s="24"/>
      <c r="G18" s="24"/>
      <c r="H18" s="24"/>
      <c r="I18" s="589" t="s">
        <v>160</v>
      </c>
      <c r="J18" s="589"/>
      <c r="K18" s="590"/>
    </row>
    <row r="19" spans="1:11" ht="13.5">
      <c r="A19" s="17"/>
      <c r="B19" s="379"/>
      <c r="C19" s="24"/>
      <c r="D19" s="24"/>
      <c r="E19" s="24"/>
      <c r="F19" s="24"/>
      <c r="G19" s="24"/>
      <c r="H19" s="23"/>
      <c r="I19" s="369"/>
      <c r="J19" s="369"/>
      <c r="K19" s="386"/>
    </row>
    <row r="20" spans="1:11" ht="13.5">
      <c r="A20" s="17"/>
      <c r="B20" s="394" t="s">
        <v>94</v>
      </c>
      <c r="C20" s="380" t="s">
        <v>95</v>
      </c>
      <c r="D20" s="381"/>
      <c r="E20" s="381"/>
      <c r="F20" s="381"/>
      <c r="G20" s="381"/>
      <c r="H20" s="22"/>
      <c r="I20" s="381" t="s">
        <v>96</v>
      </c>
      <c r="J20" s="381"/>
      <c r="K20" s="382"/>
    </row>
    <row r="21" spans="1:11" ht="13.5">
      <c r="A21" s="17"/>
      <c r="B21" s="395"/>
      <c r="C21" s="368"/>
      <c r="D21" s="369"/>
      <c r="E21" s="369"/>
      <c r="F21" s="369"/>
      <c r="G21" s="369"/>
      <c r="H21" s="25"/>
      <c r="I21" s="369"/>
      <c r="J21" s="369"/>
      <c r="K21" s="386"/>
    </row>
    <row r="22" spans="1:11" ht="13.5">
      <c r="A22" s="17"/>
      <c r="B22" s="395"/>
      <c r="C22" s="380" t="s">
        <v>232</v>
      </c>
      <c r="D22" s="381"/>
      <c r="E22" s="381"/>
      <c r="F22" s="381"/>
      <c r="G22" s="381"/>
      <c r="H22" s="22"/>
      <c r="I22" s="381" t="s">
        <v>97</v>
      </c>
      <c r="J22" s="381"/>
      <c r="K22" s="382"/>
    </row>
    <row r="23" spans="1:11" ht="13.5">
      <c r="A23" s="17"/>
      <c r="B23" s="396"/>
      <c r="C23" s="368"/>
      <c r="D23" s="369"/>
      <c r="E23" s="369"/>
      <c r="F23" s="369"/>
      <c r="G23" s="369"/>
      <c r="H23" s="27"/>
      <c r="I23" s="370"/>
      <c r="J23" s="371"/>
      <c r="K23" s="372"/>
    </row>
    <row r="24" spans="1:11" ht="13.5">
      <c r="A24" s="14"/>
      <c r="B24" s="554" t="s">
        <v>98</v>
      </c>
      <c r="C24" s="557"/>
      <c r="D24" s="558"/>
      <c r="E24" s="558"/>
      <c r="F24" s="558"/>
      <c r="G24" s="558"/>
      <c r="H24" s="558"/>
      <c r="I24" s="558"/>
      <c r="J24" s="558"/>
      <c r="K24" s="559"/>
    </row>
    <row r="25" spans="1:11" ht="13.5">
      <c r="A25" s="14"/>
      <c r="B25" s="555"/>
      <c r="C25" s="560"/>
      <c r="D25" s="561"/>
      <c r="E25" s="561"/>
      <c r="F25" s="561"/>
      <c r="G25" s="561"/>
      <c r="H25" s="561"/>
      <c r="I25" s="561"/>
      <c r="J25" s="561"/>
      <c r="K25" s="562"/>
    </row>
    <row r="26" spans="1:11" ht="13.5">
      <c r="A26" s="14"/>
      <c r="B26" s="556"/>
      <c r="C26" s="563"/>
      <c r="D26" s="564"/>
      <c r="E26" s="564"/>
      <c r="F26" s="564"/>
      <c r="G26" s="564"/>
      <c r="H26" s="564"/>
      <c r="I26" s="564"/>
      <c r="J26" s="564"/>
      <c r="K26" s="565"/>
    </row>
    <row r="27" spans="1:11" ht="7.5" customHeight="1">
      <c r="A27" s="14"/>
      <c r="B27" s="28"/>
      <c r="C27" s="24"/>
      <c r="D27" s="24"/>
      <c r="E27" s="24"/>
      <c r="F27" s="24"/>
      <c r="G27" s="24"/>
      <c r="H27" s="24"/>
      <c r="I27" s="29"/>
      <c r="J27" s="30"/>
      <c r="K27" s="30"/>
    </row>
    <row r="28" spans="1:11" ht="15">
      <c r="A28" s="14"/>
      <c r="B28" s="291" t="s">
        <v>99</v>
      </c>
      <c r="C28" s="291"/>
      <c r="D28" s="291"/>
      <c r="E28" s="291"/>
      <c r="F28" s="291"/>
      <c r="G28" s="291"/>
      <c r="H28" s="291"/>
      <c r="I28" s="291"/>
      <c r="J28" s="291"/>
      <c r="K28" s="292"/>
    </row>
    <row r="29" spans="1:13" ht="27.75" customHeight="1">
      <c r="A29" s="14"/>
      <c r="B29" s="404" t="str">
        <f>IF(O3=1,"Interlocuteur / Approbateur (TCR)","Interlocuteur / Approbateur")</f>
        <v>Interlocuteur / Approbateur (TCR)</v>
      </c>
      <c r="C29" s="405"/>
      <c r="D29" s="405"/>
      <c r="E29" s="405"/>
      <c r="F29" s="406"/>
      <c r="G29" s="404" t="s">
        <v>159</v>
      </c>
      <c r="H29" s="405"/>
      <c r="I29" s="405"/>
      <c r="J29" s="405"/>
      <c r="K29" s="406"/>
      <c r="M29" s="134" t="b">
        <v>0</v>
      </c>
    </row>
    <row r="30" spans="1:11" ht="12.75">
      <c r="A30" s="14"/>
      <c r="B30" s="31" t="s">
        <v>100</v>
      </c>
      <c r="C30" s="383"/>
      <c r="D30" s="383"/>
      <c r="E30" s="383"/>
      <c r="F30" s="407"/>
      <c r="G30" s="408" t="s">
        <v>100</v>
      </c>
      <c r="H30" s="409"/>
      <c r="I30" s="410" t="s">
        <v>164</v>
      </c>
      <c r="J30" s="410"/>
      <c r="K30" s="411"/>
    </row>
    <row r="31" spans="1:11" ht="13.5">
      <c r="A31" s="14"/>
      <c r="B31" s="31" t="s">
        <v>101</v>
      </c>
      <c r="C31" s="307"/>
      <c r="D31" s="307"/>
      <c r="E31" s="307"/>
      <c r="F31" s="403"/>
      <c r="G31" s="311" t="s">
        <v>101</v>
      </c>
      <c r="H31" s="312"/>
      <c r="I31" s="412" t="s">
        <v>164</v>
      </c>
      <c r="J31" s="412"/>
      <c r="K31" s="413"/>
    </row>
    <row r="32" spans="1:11" ht="13.5">
      <c r="A32" s="14"/>
      <c r="B32" s="31" t="s">
        <v>102</v>
      </c>
      <c r="C32" s="373"/>
      <c r="D32" s="373"/>
      <c r="E32" s="32"/>
      <c r="F32" s="33"/>
      <c r="G32" s="311" t="s">
        <v>102</v>
      </c>
      <c r="H32" s="312"/>
      <c r="I32" s="88" t="s">
        <v>164</v>
      </c>
      <c r="J32" s="34"/>
      <c r="K32" s="35"/>
    </row>
    <row r="33" spans="1:11" ht="13.5">
      <c r="A33" s="14"/>
      <c r="B33" s="31" t="s">
        <v>103</v>
      </c>
      <c r="C33" s="383"/>
      <c r="D33" s="383"/>
      <c r="E33" s="383"/>
      <c r="F33" s="407"/>
      <c r="G33" s="311" t="s">
        <v>103</v>
      </c>
      <c r="H33" s="312"/>
      <c r="I33" s="397" t="s">
        <v>164</v>
      </c>
      <c r="J33" s="397"/>
      <c r="K33" s="398"/>
    </row>
    <row r="34" spans="1:11" ht="13.5">
      <c r="A34" s="14"/>
      <c r="B34" s="36" t="s">
        <v>104</v>
      </c>
      <c r="C34" s="399"/>
      <c r="D34" s="399"/>
      <c r="E34" s="399"/>
      <c r="F34" s="400"/>
      <c r="G34" s="401" t="s">
        <v>104</v>
      </c>
      <c r="H34" s="402"/>
      <c r="I34" s="392" t="s">
        <v>164</v>
      </c>
      <c r="J34" s="392"/>
      <c r="K34" s="393"/>
    </row>
    <row r="35" spans="1:11" ht="7.5" customHeight="1">
      <c r="A35" s="8"/>
      <c r="B35" s="8"/>
      <c r="C35" s="8"/>
      <c r="D35" s="8"/>
      <c r="E35" s="8"/>
      <c r="F35" s="8"/>
      <c r="G35" s="8"/>
      <c r="H35" s="8"/>
      <c r="I35" s="8"/>
      <c r="J35" s="8"/>
      <c r="K35" s="8"/>
    </row>
    <row r="36" spans="1:11" ht="15">
      <c r="A36" s="8"/>
      <c r="B36" s="551" t="s">
        <v>105</v>
      </c>
      <c r="C36" s="552"/>
      <c r="D36" s="552"/>
      <c r="E36" s="552"/>
      <c r="F36" s="552"/>
      <c r="G36" s="552"/>
      <c r="H36" s="552"/>
      <c r="I36" s="552"/>
      <c r="J36" s="552"/>
      <c r="K36" s="553"/>
    </row>
    <row r="37" spans="1:11" ht="12" customHeight="1">
      <c r="A37" s="8"/>
      <c r="B37" s="37"/>
      <c r="C37" s="38"/>
      <c r="D37" s="38"/>
      <c r="E37" s="38"/>
      <c r="F37" s="38"/>
      <c r="G37" s="38"/>
      <c r="H37" s="38"/>
      <c r="I37" s="38"/>
      <c r="J37" s="38"/>
      <c r="K37" s="39"/>
    </row>
    <row r="38" spans="1:12" ht="15.75" customHeight="1">
      <c r="A38" s="17"/>
      <c r="B38" s="86" t="s">
        <v>107</v>
      </c>
      <c r="C38" s="550"/>
      <c r="D38" s="550"/>
      <c r="E38" s="550"/>
      <c r="F38" s="550"/>
      <c r="H38" s="85"/>
      <c r="I38" s="85"/>
      <c r="L38" s="136"/>
    </row>
    <row r="39" spans="1:11" ht="15">
      <c r="A39" s="8"/>
      <c r="B39" s="40"/>
      <c r="C39" s="38"/>
      <c r="D39" s="38"/>
      <c r="E39" s="38"/>
      <c r="F39" s="38"/>
      <c r="G39" s="38"/>
      <c r="H39" s="38"/>
      <c r="I39" s="26"/>
      <c r="J39" s="38"/>
      <c r="K39" s="39"/>
    </row>
    <row r="40" spans="1:11" ht="15">
      <c r="A40" s="8"/>
      <c r="B40" s="40" t="s">
        <v>119</v>
      </c>
      <c r="C40" s="530" t="s">
        <v>122</v>
      </c>
      <c r="D40" s="530"/>
      <c r="E40" s="530"/>
      <c r="F40" s="530"/>
      <c r="G40" s="530"/>
      <c r="H40" s="530"/>
      <c r="I40" s="530"/>
      <c r="J40" s="38"/>
      <c r="K40" s="39"/>
    </row>
    <row r="41" spans="1:11" ht="13.5">
      <c r="A41" s="8"/>
      <c r="B41" s="21"/>
      <c r="C41" s="572" t="s">
        <v>234</v>
      </c>
      <c r="D41" s="572"/>
      <c r="E41" s="572"/>
      <c r="F41" s="572"/>
      <c r="G41" s="572"/>
      <c r="H41" s="572"/>
      <c r="I41" s="572"/>
      <c r="J41" s="572"/>
      <c r="K41" s="573"/>
    </row>
    <row r="42" spans="1:13" ht="13.5">
      <c r="A42" s="8"/>
      <c r="B42" s="40" t="s">
        <v>116</v>
      </c>
      <c r="C42" s="548"/>
      <c r="D42" s="548"/>
      <c r="E42" s="548"/>
      <c r="F42" s="548"/>
      <c r="G42" s="548"/>
      <c r="H42" s="548"/>
      <c r="I42" s="548"/>
      <c r="J42" s="548"/>
      <c r="K42" s="549"/>
      <c r="M42" s="134">
        <f>IF(O3=1,VLOOKUP(C40,Listes!C18:D29,2,FALSE),VLOOKUP(C40,Listes!E18:F29,2,FALSE))</f>
        <v>0</v>
      </c>
    </row>
    <row r="43" spans="1:11" ht="7.5" customHeight="1">
      <c r="A43" s="8"/>
      <c r="B43" s="45"/>
      <c r="C43" s="44"/>
      <c r="D43" s="44"/>
      <c r="E43" s="44"/>
      <c r="F43" s="44"/>
      <c r="G43" s="44"/>
      <c r="H43" s="44"/>
      <c r="I43" s="44"/>
      <c r="J43" s="44"/>
      <c r="K43" s="46"/>
    </row>
    <row r="44" spans="1:11" ht="13.5">
      <c r="A44" s="8"/>
      <c r="B44" s="47" t="s">
        <v>108</v>
      </c>
      <c r="C44" s="48"/>
      <c r="D44" s="48"/>
      <c r="E44" s="48"/>
      <c r="F44" s="48"/>
      <c r="G44" s="48"/>
      <c r="H44" s="48"/>
      <c r="I44" s="48"/>
      <c r="J44" s="48"/>
      <c r="K44" s="49"/>
    </row>
    <row r="45" spans="1:11" ht="146.25" customHeight="1">
      <c r="A45" s="8"/>
      <c r="B45" s="574"/>
      <c r="C45" s="575"/>
      <c r="D45" s="575"/>
      <c r="E45" s="575"/>
      <c r="F45" s="575"/>
      <c r="G45" s="575"/>
      <c r="H45" s="575"/>
      <c r="I45" s="575"/>
      <c r="J45" s="575"/>
      <c r="K45" s="576"/>
    </row>
    <row r="46" spans="1:11" ht="13.5">
      <c r="A46" s="8"/>
      <c r="B46" s="546" t="s">
        <v>143</v>
      </c>
      <c r="C46" s="547"/>
      <c r="D46" s="41"/>
      <c r="E46" s="42"/>
      <c r="F46" s="42"/>
      <c r="G46" s="42"/>
      <c r="H46" s="42"/>
      <c r="I46" s="42"/>
      <c r="J46" s="42"/>
      <c r="K46" s="43"/>
    </row>
    <row r="47" spans="1:11" ht="13.5">
      <c r="A47" s="17"/>
      <c r="B47" s="566"/>
      <c r="C47" s="567"/>
      <c r="D47" s="567"/>
      <c r="E47" s="567"/>
      <c r="F47" s="567"/>
      <c r="G47" s="567"/>
      <c r="H47" s="567"/>
      <c r="I47" s="567"/>
      <c r="J47" s="567"/>
      <c r="K47" s="568"/>
    </row>
    <row r="48" spans="1:11" ht="13.5">
      <c r="A48" s="17"/>
      <c r="B48" s="566"/>
      <c r="C48" s="567"/>
      <c r="D48" s="567"/>
      <c r="E48" s="567"/>
      <c r="F48" s="567"/>
      <c r="G48" s="567"/>
      <c r="H48" s="567"/>
      <c r="I48" s="567"/>
      <c r="J48" s="567"/>
      <c r="K48" s="568"/>
    </row>
    <row r="49" spans="1:11" ht="13.5">
      <c r="A49" s="17"/>
      <c r="B49" s="569"/>
      <c r="C49" s="570"/>
      <c r="D49" s="570"/>
      <c r="E49" s="570"/>
      <c r="F49" s="570"/>
      <c r="G49" s="570"/>
      <c r="H49" s="570"/>
      <c r="I49" s="570"/>
      <c r="J49" s="570"/>
      <c r="K49" s="571"/>
    </row>
    <row r="50" ht="13.5">
      <c r="A50" s="8"/>
    </row>
  </sheetData>
  <sheetProtection/>
  <protectedRanges>
    <protectedRange password="E7E2" sqref="C15:K15 D18:I18 C13:K13 C21:K21 J17:K19 C17:I17 C19:I19 C29:F34 H29:K34 G29 C23:K27" name="Plage1"/>
  </protectedRanges>
  <mergeCells count="53">
    <mergeCell ref="E1:K3"/>
    <mergeCell ref="I18:K18"/>
    <mergeCell ref="C14:K14"/>
    <mergeCell ref="C15:K15"/>
    <mergeCell ref="C16:G16"/>
    <mergeCell ref="I16:K16"/>
    <mergeCell ref="C17:G17"/>
    <mergeCell ref="I17:K17"/>
    <mergeCell ref="B47:K49"/>
    <mergeCell ref="C41:K41"/>
    <mergeCell ref="B45:K45"/>
    <mergeCell ref="B8:K8"/>
    <mergeCell ref="C9:K9"/>
    <mergeCell ref="B10:B11"/>
    <mergeCell ref="C10:K10"/>
    <mergeCell ref="C11:E11"/>
    <mergeCell ref="C12:K12"/>
    <mergeCell ref="C13:K13"/>
    <mergeCell ref="B12:B19"/>
    <mergeCell ref="I19:K19"/>
    <mergeCell ref="B20:B23"/>
    <mergeCell ref="C20:G20"/>
    <mergeCell ref="I20:K20"/>
    <mergeCell ref="C21:G21"/>
    <mergeCell ref="I21:K21"/>
    <mergeCell ref="C22:G22"/>
    <mergeCell ref="I22:K22"/>
    <mergeCell ref="C23:G23"/>
    <mergeCell ref="C30:F30"/>
    <mergeCell ref="I30:K30"/>
    <mergeCell ref="C31:F31"/>
    <mergeCell ref="I23:K23"/>
    <mergeCell ref="B24:B26"/>
    <mergeCell ref="C24:K26"/>
    <mergeCell ref="B28:K28"/>
    <mergeCell ref="B29:F29"/>
    <mergeCell ref="G29:K29"/>
    <mergeCell ref="G30:H30"/>
    <mergeCell ref="G31:H31"/>
    <mergeCell ref="G32:H32"/>
    <mergeCell ref="G33:H33"/>
    <mergeCell ref="G34:H34"/>
    <mergeCell ref="I31:K31"/>
    <mergeCell ref="C32:D32"/>
    <mergeCell ref="C33:F33"/>
    <mergeCell ref="I33:K33"/>
    <mergeCell ref="B46:C46"/>
    <mergeCell ref="C40:I40"/>
    <mergeCell ref="C42:K42"/>
    <mergeCell ref="C38:F38"/>
    <mergeCell ref="B36:K36"/>
    <mergeCell ref="C34:F34"/>
    <mergeCell ref="I34:K34"/>
  </mergeCells>
  <conditionalFormatting sqref="C46:K46 B46:B47">
    <cfRule type="expression" priority="1" dxfId="2" stopIfTrue="1">
      <formula>#REF!="Déménagement/sans rehaussement"</formula>
    </cfRule>
  </conditionalFormatting>
  <conditionalFormatting sqref="C12:K13">
    <cfRule type="expression" priority="2" dxfId="2" stopIfTrue="1">
      <formula>$O$3=1</formula>
    </cfRule>
  </conditionalFormatting>
  <conditionalFormatting sqref="J1:J3">
    <cfRule type="expression" priority="3" dxfId="0" stopIfTrue="1">
      <formula>$O$1=4</formula>
    </cfRule>
    <cfRule type="expression" priority="4" dxfId="0" stopIfTrue="1">
      <formula>$B$47="Sélectionner"</formula>
    </cfRule>
  </conditionalFormatting>
  <dataValidations count="2">
    <dataValidation type="list" allowBlank="1" showInputMessage="1" showErrorMessage="1" sqref="C42:K42">
      <formula1>OFFSET(INDIRECT(M42),MATCH(C42&amp;"*",INDIRECT(M42),0)-1,,COUNTIF(INDIRECT(M42),C42&amp;"*"))</formula1>
    </dataValidation>
    <dataValidation type="list" allowBlank="1" showInputMessage="1" showErrorMessage="1" sqref="C40:I40">
      <formula1>IF(O3=1,Type,Type2)</formula1>
    </dataValidation>
  </dataValidations>
  <printOptions/>
  <pageMargins left="0.7480314960629921" right="0.7874015748031497" top="0.5511811023622047" bottom="0.5118110236220472" header="0.35433070866141736" footer="0.2755905511811024"/>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Feuil9"/>
  <dimension ref="A1:L19"/>
  <sheetViews>
    <sheetView showGridLines="0" zoomScalePageLayoutView="0" workbookViewId="0" topLeftCell="A1">
      <selection activeCell="B9" sqref="B9:D9"/>
    </sheetView>
  </sheetViews>
  <sheetFormatPr defaultColWidth="11.421875" defaultRowHeight="12.75"/>
  <cols>
    <col min="1" max="1" width="1.421875" style="0" customWidth="1"/>
    <col min="2" max="2" width="15.28125" style="0" customWidth="1"/>
    <col min="3" max="3" width="4.7109375" style="0" customWidth="1"/>
    <col min="4" max="4" width="3.421875" style="0" customWidth="1"/>
    <col min="5" max="5" width="2.421875" style="0" customWidth="1"/>
    <col min="7" max="7" width="7.7109375" style="0" customWidth="1"/>
    <col min="8" max="8" width="8.140625" style="0" customWidth="1"/>
    <col min="10" max="10" width="12.57421875" style="0" customWidth="1"/>
  </cols>
  <sheetData>
    <row r="1" spans="1:11" ht="12.75">
      <c r="A1" s="8"/>
      <c r="B1" s="9"/>
      <c r="C1" s="10"/>
      <c r="D1" s="10"/>
      <c r="E1" s="290" t="str">
        <f>CONCATENATE(Listes!A2,CHAR(10),Listes!A8)</f>
        <v>Services non-facturables RITM
IPMPLS-05 - Changement au protocole HSRP</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Listes!A8</f>
        <v>IPMPLS-05 - Changement au protocole HSRP</v>
      </c>
      <c r="C6" s="291"/>
      <c r="D6" s="291"/>
      <c r="E6" s="291"/>
      <c r="F6" s="291"/>
      <c r="G6" s="291"/>
      <c r="H6" s="291"/>
      <c r="I6" s="291"/>
      <c r="J6" s="291"/>
      <c r="K6" s="292"/>
    </row>
    <row r="7" spans="1:11" ht="14.25">
      <c r="A7" s="51"/>
      <c r="B7" s="28"/>
      <c r="C7" s="24"/>
      <c r="D7" s="24"/>
      <c r="E7" s="24"/>
      <c r="F7" s="24"/>
      <c r="G7" s="28"/>
      <c r="H7" s="24"/>
      <c r="I7" s="29"/>
      <c r="J7" s="29"/>
      <c r="K7" s="50"/>
    </row>
    <row r="8" spans="1:12" ht="13.5">
      <c r="A8" s="51"/>
      <c r="B8" s="293" t="s">
        <v>145</v>
      </c>
      <c r="C8" s="293"/>
      <c r="D8" s="293"/>
      <c r="E8" s="294" t="s">
        <v>238</v>
      </c>
      <c r="F8" s="293"/>
      <c r="G8" s="293" t="s">
        <v>146</v>
      </c>
      <c r="H8" s="293"/>
      <c r="I8" s="293" t="s">
        <v>239</v>
      </c>
      <c r="J8" s="293"/>
      <c r="K8" s="75" t="s">
        <v>114</v>
      </c>
      <c r="L8" s="56"/>
    </row>
    <row r="9" spans="1:11" ht="13.5">
      <c r="A9" s="51"/>
      <c r="B9" s="297"/>
      <c r="C9" s="300"/>
      <c r="D9" s="298"/>
      <c r="E9" s="297"/>
      <c r="F9" s="298"/>
      <c r="G9" s="297"/>
      <c r="H9" s="298"/>
      <c r="I9" s="297"/>
      <c r="J9" s="300"/>
      <c r="K9" s="111" t="s">
        <v>122</v>
      </c>
    </row>
    <row r="10" spans="1:11" ht="14.25">
      <c r="A10" s="51"/>
      <c r="B10" s="28"/>
      <c r="C10" s="24"/>
      <c r="D10" s="24"/>
      <c r="E10" s="24"/>
      <c r="F10" s="24"/>
      <c r="G10" s="28"/>
      <c r="H10" s="24"/>
      <c r="I10" s="29"/>
      <c r="J10" s="29"/>
      <c r="K10" s="76"/>
    </row>
    <row r="11" spans="1:12" ht="14.25">
      <c r="A11" s="51"/>
      <c r="B11" s="28"/>
      <c r="C11" s="24"/>
      <c r="D11" s="24"/>
      <c r="E11" s="24"/>
      <c r="F11" s="24"/>
      <c r="G11" s="28"/>
      <c r="H11" s="24"/>
      <c r="I11" s="29"/>
      <c r="J11" s="29"/>
      <c r="K11" s="29"/>
      <c r="L11" s="112"/>
    </row>
    <row r="12" spans="1:12" ht="14.25">
      <c r="A12" s="51"/>
      <c r="B12" s="28"/>
      <c r="C12" s="24"/>
      <c r="D12" s="24"/>
      <c r="E12" s="24"/>
      <c r="F12" s="24"/>
      <c r="G12" s="28"/>
      <c r="H12" s="24"/>
      <c r="I12" s="113"/>
      <c r="J12" s="29"/>
      <c r="K12" s="29"/>
      <c r="L12" s="112"/>
    </row>
    <row r="13" spans="1:12" ht="14.25">
      <c r="A13" s="51"/>
      <c r="B13" s="28"/>
      <c r="C13" s="24"/>
      <c r="D13" s="24"/>
      <c r="E13" s="24"/>
      <c r="F13" s="24"/>
      <c r="G13" s="28"/>
      <c r="H13" s="24"/>
      <c r="I13" s="29"/>
      <c r="J13" s="29"/>
      <c r="K13" s="29"/>
      <c r="L13" s="112"/>
    </row>
    <row r="14" spans="1:12" ht="12.75">
      <c r="A14" s="52"/>
      <c r="B14" t="s">
        <v>113</v>
      </c>
      <c r="K14" s="56"/>
      <c r="L14" s="112"/>
    </row>
    <row r="15" spans="1:12" ht="12.75">
      <c r="A15" s="52"/>
      <c r="B15" s="284"/>
      <c r="C15" s="285"/>
      <c r="D15" s="285"/>
      <c r="E15" s="285"/>
      <c r="F15" s="285"/>
      <c r="G15" s="285"/>
      <c r="H15" s="285"/>
      <c r="I15" s="285"/>
      <c r="J15" s="285"/>
      <c r="K15" s="285"/>
      <c r="L15" s="112"/>
    </row>
    <row r="16" spans="1:11" ht="12.75">
      <c r="A16" s="52"/>
      <c r="B16" s="284"/>
      <c r="C16" s="285"/>
      <c r="D16" s="285"/>
      <c r="E16" s="285"/>
      <c r="F16" s="285"/>
      <c r="G16" s="285"/>
      <c r="H16" s="285"/>
      <c r="I16" s="285"/>
      <c r="J16" s="285"/>
      <c r="K16" s="286"/>
    </row>
    <row r="17" spans="1:11" ht="12.75">
      <c r="A17" s="52"/>
      <c r="B17" s="284"/>
      <c r="C17" s="285"/>
      <c r="D17" s="285"/>
      <c r="E17" s="285"/>
      <c r="F17" s="285"/>
      <c r="G17" s="285"/>
      <c r="H17" s="285"/>
      <c r="I17" s="285"/>
      <c r="J17" s="285"/>
      <c r="K17" s="286"/>
    </row>
    <row r="18" spans="1:11" ht="12.75">
      <c r="A18" s="52"/>
      <c r="B18" s="284"/>
      <c r="C18" s="285"/>
      <c r="D18" s="285"/>
      <c r="E18" s="285"/>
      <c r="F18" s="285"/>
      <c r="G18" s="285"/>
      <c r="H18" s="285"/>
      <c r="I18" s="285"/>
      <c r="J18" s="285"/>
      <c r="K18" s="286"/>
    </row>
    <row r="19" spans="1:11" ht="12.75">
      <c r="A19" s="52"/>
      <c r="B19" s="287"/>
      <c r="C19" s="288"/>
      <c r="D19" s="288"/>
      <c r="E19" s="288"/>
      <c r="F19" s="288"/>
      <c r="G19" s="288"/>
      <c r="H19" s="288"/>
      <c r="I19" s="288"/>
      <c r="J19" s="288"/>
      <c r="K19" s="289"/>
    </row>
  </sheetData>
  <sheetProtection/>
  <protectedRanges>
    <protectedRange password="E7E2" sqref="C10:F13 C7:F7 H7:K7 H10:K13 K8" name="Plage1"/>
  </protectedRanges>
  <mergeCells count="11">
    <mergeCell ref="B9:D9"/>
    <mergeCell ref="E9:F9"/>
    <mergeCell ref="G9:H9"/>
    <mergeCell ref="I9:J9"/>
    <mergeCell ref="B15:K19"/>
    <mergeCell ref="E1:K3"/>
    <mergeCell ref="B6:K6"/>
    <mergeCell ref="B8:D8"/>
    <mergeCell ref="E8:F8"/>
    <mergeCell ref="G8:H8"/>
    <mergeCell ref="I8:J8"/>
  </mergeCells>
  <dataValidations count="1">
    <dataValidation type="list" allowBlank="1" showInputMessage="1" showErrorMessage="1" sqref="K9">
      <formula1>masque</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Feuil19"/>
  <dimension ref="A1:N31"/>
  <sheetViews>
    <sheetView showGridLines="0" zoomScalePageLayoutView="0" workbookViewId="0" topLeftCell="A1">
      <selection activeCell="C8" sqref="C8:G8"/>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4" ht="12.75" customHeight="1">
      <c r="A1" s="8"/>
      <c r="B1" s="9"/>
      <c r="C1" s="10"/>
      <c r="D1" s="10"/>
      <c r="E1" s="290" t="str">
        <f>CONCATENATE(Listes!A2,CHAR(10),Listes!A9)</f>
        <v>Services non-facturables RITM
IPMPLS-06 - Changement au protocole de routage dynamique LAN du client (OSPF)</v>
      </c>
      <c r="F1" s="290"/>
      <c r="G1" s="290"/>
      <c r="H1" s="290"/>
      <c r="I1" s="290"/>
      <c r="J1" s="290"/>
      <c r="K1" s="290"/>
      <c r="L1" s="55"/>
      <c r="M1" s="114" t="s">
        <v>155</v>
      </c>
      <c r="N1" s="114" t="s">
        <v>156</v>
      </c>
    </row>
    <row r="2" spans="1:14" ht="15.75">
      <c r="A2" s="8"/>
      <c r="B2" s="12"/>
      <c r="C2" s="13"/>
      <c r="D2" s="13"/>
      <c r="E2" s="290"/>
      <c r="F2" s="290"/>
      <c r="G2" s="290"/>
      <c r="H2" s="290"/>
      <c r="I2" s="290"/>
      <c r="J2" s="290"/>
      <c r="K2" s="290"/>
      <c r="L2" s="55"/>
      <c r="M2" s="55" t="s">
        <v>122</v>
      </c>
      <c r="N2" s="55" t="s">
        <v>122</v>
      </c>
    </row>
    <row r="3" spans="1:14" ht="18.75" customHeight="1">
      <c r="A3" s="8"/>
      <c r="B3" s="12"/>
      <c r="C3" s="13"/>
      <c r="D3" s="13"/>
      <c r="E3" s="290"/>
      <c r="F3" s="290"/>
      <c r="G3" s="290"/>
      <c r="H3" s="290"/>
      <c r="I3" s="290"/>
      <c r="J3" s="290"/>
      <c r="K3" s="290"/>
      <c r="L3" s="55"/>
      <c r="M3" s="55" t="s">
        <v>153</v>
      </c>
      <c r="N3" s="55" t="s">
        <v>153</v>
      </c>
    </row>
    <row r="4" spans="1:14" ht="12.75">
      <c r="A4" s="2"/>
      <c r="L4" s="55"/>
      <c r="M4" s="55"/>
      <c r="N4" s="55" t="s">
        <v>204</v>
      </c>
    </row>
    <row r="5" spans="1:14" ht="12.75">
      <c r="A5" s="2"/>
      <c r="L5" s="55"/>
      <c r="M5" s="55"/>
      <c r="N5" s="55"/>
    </row>
    <row r="6" spans="1:14" ht="15">
      <c r="A6" s="51"/>
      <c r="B6" s="291" t="str">
        <f>Listes!A9</f>
        <v>IPMPLS-06 - Changement au protocole de routage dynamique LAN du client (OSPF)</v>
      </c>
      <c r="C6" s="291"/>
      <c r="D6" s="291"/>
      <c r="E6" s="291"/>
      <c r="F6" s="291"/>
      <c r="G6" s="291"/>
      <c r="H6" s="291"/>
      <c r="I6" s="291"/>
      <c r="J6" s="291"/>
      <c r="K6" s="292"/>
      <c r="L6" s="55"/>
      <c r="M6" s="55"/>
      <c r="N6" s="55"/>
    </row>
    <row r="7" spans="1:14" ht="15">
      <c r="A7" s="51"/>
      <c r="B7" s="38"/>
      <c r="C7" s="38"/>
      <c r="D7" s="38"/>
      <c r="E7" s="38"/>
      <c r="F7" s="38"/>
      <c r="G7" s="38"/>
      <c r="H7" s="38"/>
      <c r="I7" s="38"/>
      <c r="J7" s="38"/>
      <c r="K7" s="39"/>
      <c r="L7" s="55"/>
      <c r="M7" s="55"/>
      <c r="N7" s="55"/>
    </row>
    <row r="8" spans="1:14" ht="14.25">
      <c r="A8" s="51"/>
      <c r="B8" s="28" t="s">
        <v>112</v>
      </c>
      <c r="C8" s="306" t="s">
        <v>122</v>
      </c>
      <c r="D8" s="306"/>
      <c r="E8" s="306"/>
      <c r="F8" s="306"/>
      <c r="G8" s="306"/>
      <c r="H8" s="24"/>
      <c r="I8" s="331"/>
      <c r="J8" s="331"/>
      <c r="K8" s="332"/>
      <c r="L8" s="55"/>
      <c r="M8" s="55" t="str">
        <f>VLOOKUP(C8,Listes!C58:D61,2,FALSE)</f>
        <v>Choisir</v>
      </c>
      <c r="N8" s="55"/>
    </row>
    <row r="9" spans="1:14" ht="14.25">
      <c r="A9" s="51"/>
      <c r="B9" s="28"/>
      <c r="C9" s="24"/>
      <c r="D9" s="24"/>
      <c r="E9" s="24"/>
      <c r="F9" s="24"/>
      <c r="G9" s="28"/>
      <c r="H9" s="24"/>
      <c r="I9" s="29"/>
      <c r="J9" s="29"/>
      <c r="K9" s="50"/>
      <c r="L9" s="55"/>
      <c r="M9" s="55"/>
      <c r="N9" s="55"/>
    </row>
    <row r="10" spans="1:12" ht="13.5">
      <c r="A10" s="51"/>
      <c r="B10" s="58" t="s">
        <v>120</v>
      </c>
      <c r="C10" s="333" t="s">
        <v>122</v>
      </c>
      <c r="D10" s="333"/>
      <c r="E10" s="333"/>
      <c r="F10" s="333"/>
      <c r="L10" s="45"/>
    </row>
    <row r="11" spans="1:11" ht="14.25">
      <c r="A11" s="51"/>
      <c r="B11" s="28"/>
      <c r="C11" s="24"/>
      <c r="D11" s="24"/>
      <c r="E11" s="24"/>
      <c r="F11" s="24"/>
      <c r="G11" s="28"/>
      <c r="H11" s="24"/>
      <c r="I11" s="29"/>
      <c r="J11" s="29"/>
      <c r="K11" s="50"/>
    </row>
    <row r="12" spans="1:11" ht="13.5">
      <c r="A12" s="51"/>
      <c r="B12" s="28" t="s">
        <v>145</v>
      </c>
      <c r="C12" s="307"/>
      <c r="D12" s="307"/>
      <c r="E12" s="307"/>
      <c r="F12" s="307"/>
      <c r="G12" s="308" t="s">
        <v>237</v>
      </c>
      <c r="H12" s="308"/>
      <c r="I12" s="306"/>
      <c r="J12" s="306"/>
      <c r="K12" s="322"/>
    </row>
    <row r="13" spans="1:11" ht="14.25">
      <c r="A13" s="51"/>
      <c r="B13" s="28"/>
      <c r="C13" s="24"/>
      <c r="D13" s="24"/>
      <c r="E13" s="24"/>
      <c r="F13" s="24"/>
      <c r="G13" s="28"/>
      <c r="H13" s="24"/>
      <c r="I13" s="29"/>
      <c r="J13" s="29"/>
      <c r="K13" s="76"/>
    </row>
    <row r="14" spans="1:11" ht="13.5">
      <c r="A14" s="51"/>
      <c r="B14" s="67" t="s">
        <v>112</v>
      </c>
      <c r="C14" s="293" t="s">
        <v>0</v>
      </c>
      <c r="D14" s="293"/>
      <c r="E14" s="293"/>
      <c r="F14" s="293"/>
      <c r="G14" s="293" t="s">
        <v>114</v>
      </c>
      <c r="H14" s="293"/>
      <c r="I14" s="293"/>
      <c r="K14" s="115"/>
    </row>
    <row r="15" spans="1:11" ht="13.5">
      <c r="A15" s="52"/>
      <c r="B15" s="72" t="s">
        <v>122</v>
      </c>
      <c r="C15" s="323"/>
      <c r="D15" s="324"/>
      <c r="E15" s="324"/>
      <c r="F15" s="325"/>
      <c r="G15" s="323" t="s">
        <v>122</v>
      </c>
      <c r="H15" s="324"/>
      <c r="I15" s="324"/>
      <c r="K15" s="115"/>
    </row>
    <row r="16" spans="1:11" ht="13.5" hidden="1">
      <c r="A16" s="52"/>
      <c r="B16" s="72" t="s">
        <v>122</v>
      </c>
      <c r="C16" s="323"/>
      <c r="D16" s="324"/>
      <c r="E16" s="324"/>
      <c r="F16" s="325"/>
      <c r="G16" s="323" t="s">
        <v>122</v>
      </c>
      <c r="H16" s="324"/>
      <c r="I16" s="324"/>
      <c r="K16" s="115"/>
    </row>
    <row r="17" spans="1:11" ht="14.25">
      <c r="A17" s="52"/>
      <c r="G17" s="28"/>
      <c r="H17" s="24"/>
      <c r="I17" s="29"/>
      <c r="J17" s="29"/>
      <c r="K17" s="76"/>
    </row>
    <row r="18" spans="1:11" ht="14.25">
      <c r="A18" s="52"/>
      <c r="G18" s="28"/>
      <c r="H18" s="24"/>
      <c r="I18" s="29"/>
      <c r="J18" s="29"/>
      <c r="K18" s="50"/>
    </row>
    <row r="19" spans="1:11" ht="12.75">
      <c r="A19" s="52"/>
      <c r="B19" t="s">
        <v>113</v>
      </c>
      <c r="K19" s="52"/>
    </row>
    <row r="20" spans="1:11" ht="12.75">
      <c r="A20" s="52"/>
      <c r="B20" s="284"/>
      <c r="C20" s="285"/>
      <c r="D20" s="285"/>
      <c r="E20" s="285"/>
      <c r="F20" s="285"/>
      <c r="G20" s="285"/>
      <c r="H20" s="285"/>
      <c r="I20" s="285"/>
      <c r="J20" s="285"/>
      <c r="K20" s="286"/>
    </row>
    <row r="21" spans="1:11" ht="12.75">
      <c r="A21" s="52"/>
      <c r="B21" s="284"/>
      <c r="C21" s="285"/>
      <c r="D21" s="285"/>
      <c r="E21" s="285"/>
      <c r="F21" s="285"/>
      <c r="G21" s="285"/>
      <c r="H21" s="285"/>
      <c r="I21" s="285"/>
      <c r="J21" s="285"/>
      <c r="K21" s="286"/>
    </row>
    <row r="22" spans="1:11" ht="12.75">
      <c r="A22" s="52"/>
      <c r="B22" s="284"/>
      <c r="C22" s="285"/>
      <c r="D22" s="285"/>
      <c r="E22" s="285"/>
      <c r="F22" s="285"/>
      <c r="G22" s="285"/>
      <c r="H22" s="285"/>
      <c r="I22" s="285"/>
      <c r="J22" s="285"/>
      <c r="K22" s="286"/>
    </row>
    <row r="23" spans="1:11" ht="12.75">
      <c r="A23" s="52"/>
      <c r="B23" s="284"/>
      <c r="C23" s="285"/>
      <c r="D23" s="285"/>
      <c r="E23" s="285"/>
      <c r="F23" s="285"/>
      <c r="G23" s="285"/>
      <c r="H23" s="285"/>
      <c r="I23" s="285"/>
      <c r="J23" s="285"/>
      <c r="K23" s="286"/>
    </row>
    <row r="24" spans="1:11" ht="12.75">
      <c r="A24" s="52"/>
      <c r="B24" s="287"/>
      <c r="C24" s="288"/>
      <c r="D24" s="288"/>
      <c r="E24" s="288"/>
      <c r="F24" s="288"/>
      <c r="G24" s="288"/>
      <c r="H24" s="288"/>
      <c r="I24" s="288"/>
      <c r="J24" s="288"/>
      <c r="K24" s="289"/>
    </row>
    <row r="26" spans="2:11" ht="29.25" customHeight="1">
      <c r="B26" s="326" t="s">
        <v>353</v>
      </c>
      <c r="C26" s="327"/>
      <c r="D26" s="327"/>
      <c r="E26" s="327"/>
      <c r="F26" s="327"/>
      <c r="G26" s="327"/>
      <c r="H26" s="327"/>
      <c r="I26" s="327"/>
      <c r="J26" s="327"/>
      <c r="K26" s="327"/>
    </row>
    <row r="27" spans="2:11" ht="15.75" customHeight="1">
      <c r="B27" s="327"/>
      <c r="C27" s="327"/>
      <c r="D27" s="327"/>
      <c r="E27" s="327"/>
      <c r="F27" s="327"/>
      <c r="G27" s="327"/>
      <c r="H27" s="327"/>
      <c r="I27" s="327"/>
      <c r="J27" s="327"/>
      <c r="K27" s="327"/>
    </row>
    <row r="28" spans="2:11" ht="12.75">
      <c r="B28" s="327"/>
      <c r="C28" s="327"/>
      <c r="D28" s="327"/>
      <c r="E28" s="327"/>
      <c r="F28" s="327"/>
      <c r="G28" s="327"/>
      <c r="H28" s="327"/>
      <c r="I28" s="327"/>
      <c r="J28" s="327"/>
      <c r="K28" s="327"/>
    </row>
    <row r="29" spans="2:11" ht="12.75">
      <c r="B29" s="327"/>
      <c r="C29" s="327"/>
      <c r="D29" s="327"/>
      <c r="E29" s="327"/>
      <c r="F29" s="327"/>
      <c r="G29" s="327"/>
      <c r="H29" s="327"/>
      <c r="I29" s="327"/>
      <c r="J29" s="327"/>
      <c r="K29" s="327"/>
    </row>
    <row r="30" spans="2:11" ht="23.25" customHeight="1">
      <c r="B30" s="327"/>
      <c r="C30" s="327"/>
      <c r="D30" s="327"/>
      <c r="E30" s="327"/>
      <c r="F30" s="327"/>
      <c r="G30" s="327"/>
      <c r="H30" s="327"/>
      <c r="I30" s="327"/>
      <c r="J30" s="327"/>
      <c r="K30" s="327"/>
    </row>
    <row r="31" spans="2:11" ht="39.75" customHeight="1">
      <c r="B31" s="330" t="s">
        <v>352</v>
      </c>
      <c r="C31" s="330"/>
      <c r="D31" s="330"/>
      <c r="E31" s="330"/>
      <c r="F31" s="328" t="s">
        <v>351</v>
      </c>
      <c r="G31" s="329"/>
      <c r="H31" s="329"/>
      <c r="I31" s="329"/>
      <c r="J31" s="329"/>
      <c r="K31" s="329"/>
    </row>
  </sheetData>
  <sheetProtection/>
  <protectedRanges>
    <protectedRange password="E7E2" sqref="H8:K9 D14 H17:K18 C8:F13 H11:K13 C15:I16" name="Plage1"/>
  </protectedRanges>
  <mergeCells count="18">
    <mergeCell ref="B26:K30"/>
    <mergeCell ref="F31:K31"/>
    <mergeCell ref="B31:E31"/>
    <mergeCell ref="E1:K3"/>
    <mergeCell ref="B6:K6"/>
    <mergeCell ref="C8:G8"/>
    <mergeCell ref="I8:K8"/>
    <mergeCell ref="C10:F10"/>
    <mergeCell ref="C12:F12"/>
    <mergeCell ref="G12:H12"/>
    <mergeCell ref="B20:K24"/>
    <mergeCell ref="C14:F14"/>
    <mergeCell ref="I12:K12"/>
    <mergeCell ref="C16:F16"/>
    <mergeCell ref="G16:I16"/>
    <mergeCell ref="G14:I14"/>
    <mergeCell ref="C15:F15"/>
    <mergeCell ref="G15:I15"/>
  </mergeCells>
  <conditionalFormatting sqref="C10:F10">
    <cfRule type="expression" priority="2" dxfId="10" stopIfTrue="1">
      <formula>C8="Ajout d'OSPF"</formula>
    </cfRule>
  </conditionalFormatting>
  <conditionalFormatting sqref="B10">
    <cfRule type="expression" priority="1" dxfId="9" stopIfTrue="1">
      <formula>C8="Ajout d'OSPF"</formula>
    </cfRule>
  </conditionalFormatting>
  <dataValidations count="4">
    <dataValidation type="list" allowBlank="1" showInputMessage="1" showErrorMessage="1" sqref="B15:B16">
      <formula1>INDIRECT($M$8)</formula1>
    </dataValidation>
    <dataValidation type="list" allowBlank="1" showInputMessage="1" showErrorMessage="1" sqref="C8:G8">
      <formula1>liste_ospf</formula1>
    </dataValidation>
    <dataValidation type="list" allowBlank="1" showInputMessage="1" showErrorMessage="1" sqref="G15:I16">
      <formula1>masque</formula1>
    </dataValidation>
    <dataValidation type="list" allowBlank="1" showInputMessage="1" showErrorMessage="1" sqref="C10:F10">
      <formula1>Mode_ospf</formula1>
    </dataValidation>
  </dataValidations>
  <hyperlinks>
    <hyperlink ref="F31" r:id="rId1" display="http://www.dgtic.qc/ScriptorWeb/scripto.asp?resultat=142544 "/>
  </hyperlinks>
  <printOptions/>
  <pageMargins left="0.787401575" right="0.787401575" top="0.984251969" bottom="0.984251969" header="0.4921259845" footer="0.492125984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Feuil10"/>
  <dimension ref="A1:N21"/>
  <sheetViews>
    <sheetView showGridLines="0" zoomScalePageLayoutView="0" workbookViewId="0" topLeftCell="A1">
      <selection activeCell="B10" sqref="B10"/>
    </sheetView>
  </sheetViews>
  <sheetFormatPr defaultColWidth="11.421875" defaultRowHeight="12.75"/>
  <cols>
    <col min="1" max="1" width="0.9921875" style="0" customWidth="1"/>
    <col min="2" max="2" width="9.140625" style="0" customWidth="1"/>
    <col min="3" max="3" width="5.28125" style="0" customWidth="1"/>
    <col min="4" max="4" width="9.28125" style="0" customWidth="1"/>
    <col min="5" max="5" width="3.8515625" style="0" customWidth="1"/>
    <col min="6" max="6" width="11.57421875" style="0" customWidth="1"/>
    <col min="7" max="7" width="6.421875" style="0" customWidth="1"/>
    <col min="8" max="8" width="7.28125" style="0" customWidth="1"/>
    <col min="9" max="9" width="7.421875" style="0" customWidth="1"/>
    <col min="10" max="10" width="8.57421875" style="0" customWidth="1"/>
    <col min="11" max="11" width="9.28125" style="0" customWidth="1"/>
    <col min="12" max="12" width="3.00390625" style="0" customWidth="1"/>
    <col min="13" max="13" width="2.421875" style="0" customWidth="1"/>
    <col min="14" max="14" width="5.57421875" style="0" customWidth="1"/>
  </cols>
  <sheetData>
    <row r="1" spans="1:14" ht="12.75" customHeight="1">
      <c r="A1" s="8"/>
      <c r="B1" s="9"/>
      <c r="C1" s="9"/>
      <c r="D1" s="10"/>
      <c r="E1" s="334" t="str">
        <f>CONCATENATE(Listes!A2,CHAR(10),Listes!A10)</f>
        <v>Services non-facturables RITM
IPMPLS-07 - Changement des liste d'accès pour la classification du trafic CdS</v>
      </c>
      <c r="F1" s="334"/>
      <c r="G1" s="334"/>
      <c r="H1" s="334"/>
      <c r="I1" s="334"/>
      <c r="J1" s="334"/>
      <c r="K1" s="334"/>
      <c r="L1" s="334"/>
      <c r="M1" s="334"/>
      <c r="N1" s="334"/>
    </row>
    <row r="2" spans="1:14" ht="15.75">
      <c r="A2" s="8"/>
      <c r="B2" s="12"/>
      <c r="C2" s="12"/>
      <c r="D2" s="13"/>
      <c r="E2" s="334"/>
      <c r="F2" s="334"/>
      <c r="G2" s="334"/>
      <c r="H2" s="334"/>
      <c r="I2" s="334"/>
      <c r="J2" s="334"/>
      <c r="K2" s="334"/>
      <c r="L2" s="334"/>
      <c r="M2" s="334"/>
      <c r="N2" s="334"/>
    </row>
    <row r="3" spans="1:14" ht="17.25" customHeight="1">
      <c r="A3" s="8"/>
      <c r="B3" s="12"/>
      <c r="C3" s="12"/>
      <c r="D3" s="13"/>
      <c r="E3" s="334"/>
      <c r="F3" s="334"/>
      <c r="G3" s="334"/>
      <c r="H3" s="334"/>
      <c r="I3" s="334"/>
      <c r="J3" s="334"/>
      <c r="K3" s="334"/>
      <c r="L3" s="334"/>
      <c r="M3" s="334"/>
      <c r="N3" s="334"/>
    </row>
    <row r="4" ht="12.75">
      <c r="A4" s="2"/>
    </row>
    <row r="5" ht="12.75">
      <c r="A5" s="2"/>
    </row>
    <row r="6" spans="1:14" ht="15">
      <c r="A6" s="51"/>
      <c r="B6" s="291" t="str">
        <f>Listes!A10</f>
        <v>IPMPLS-07 - Changement des liste d'accès pour la classification du trafic CdS</v>
      </c>
      <c r="C6" s="291"/>
      <c r="D6" s="291"/>
      <c r="E6" s="291"/>
      <c r="F6" s="291"/>
      <c r="G6" s="291"/>
      <c r="H6" s="291"/>
      <c r="I6" s="291"/>
      <c r="J6" s="291"/>
      <c r="K6" s="291"/>
      <c r="L6" s="291"/>
      <c r="M6" s="291"/>
      <c r="N6" s="292"/>
    </row>
    <row r="7" spans="1:14" ht="15">
      <c r="A7" s="51"/>
      <c r="B7" s="38"/>
      <c r="C7" s="38"/>
      <c r="D7" s="38"/>
      <c r="E7" s="38"/>
      <c r="F7" s="38"/>
      <c r="G7" s="38"/>
      <c r="H7" s="38"/>
      <c r="I7" s="38"/>
      <c r="J7" s="38"/>
      <c r="K7" s="38"/>
      <c r="L7" s="38"/>
      <c r="M7" s="38"/>
      <c r="N7" s="39"/>
    </row>
    <row r="8" spans="1:14" ht="14.25">
      <c r="A8" s="51"/>
      <c r="B8" s="28"/>
      <c r="C8" s="28"/>
      <c r="D8" s="24"/>
      <c r="E8" s="24"/>
      <c r="F8" s="24"/>
      <c r="G8" s="24"/>
      <c r="H8" s="24"/>
      <c r="I8" s="24"/>
      <c r="J8" s="28"/>
      <c r="K8" s="24"/>
      <c r="L8" s="29"/>
      <c r="M8" s="29"/>
      <c r="N8" s="50"/>
    </row>
    <row r="9" spans="1:14" ht="13.5">
      <c r="A9" s="51"/>
      <c r="B9" s="57" t="s">
        <v>112</v>
      </c>
      <c r="C9" s="293" t="s">
        <v>145</v>
      </c>
      <c r="D9" s="293"/>
      <c r="E9" s="293" t="s">
        <v>144</v>
      </c>
      <c r="F9" s="293"/>
      <c r="G9" s="68" t="s">
        <v>121</v>
      </c>
      <c r="H9" s="293" t="s">
        <v>123</v>
      </c>
      <c r="I9" s="293"/>
      <c r="J9" s="293" t="s">
        <v>124</v>
      </c>
      <c r="K9" s="293"/>
      <c r="L9" s="293" t="s">
        <v>1</v>
      </c>
      <c r="M9" s="293"/>
      <c r="N9" s="75" t="s">
        <v>142</v>
      </c>
    </row>
    <row r="10" spans="1:14" ht="13.5">
      <c r="A10" s="51"/>
      <c r="B10" s="77" t="s">
        <v>122</v>
      </c>
      <c r="C10" s="335"/>
      <c r="D10" s="336"/>
      <c r="E10" s="323"/>
      <c r="F10" s="325"/>
      <c r="G10" s="70" t="s">
        <v>122</v>
      </c>
      <c r="H10" s="323"/>
      <c r="I10" s="325"/>
      <c r="J10" s="323"/>
      <c r="K10" s="325"/>
      <c r="L10" s="324"/>
      <c r="M10" s="325"/>
      <c r="N10" s="87"/>
    </row>
    <row r="11" spans="1:14" ht="14.25">
      <c r="A11" s="51"/>
      <c r="B11" s="61"/>
      <c r="C11" s="28"/>
      <c r="D11" s="59"/>
      <c r="E11" s="59"/>
      <c r="F11" s="59"/>
      <c r="G11" s="60"/>
      <c r="H11" s="60"/>
      <c r="I11" s="24"/>
      <c r="J11" s="56"/>
      <c r="N11" s="76"/>
    </row>
    <row r="12" spans="1:14" ht="14.25">
      <c r="A12" s="51"/>
      <c r="B12" s="28"/>
      <c r="C12" s="28"/>
      <c r="D12" s="59"/>
      <c r="E12" s="59"/>
      <c r="F12" s="59"/>
      <c r="G12" s="60"/>
      <c r="H12" s="60"/>
      <c r="I12" s="24"/>
      <c r="J12" s="56"/>
      <c r="N12" s="50"/>
    </row>
    <row r="13" spans="1:14" ht="14.25">
      <c r="A13" s="52"/>
      <c r="J13" s="28"/>
      <c r="K13" s="24"/>
      <c r="L13" s="29"/>
      <c r="M13" s="29"/>
      <c r="N13" s="50"/>
    </row>
    <row r="14" spans="1:14" ht="14.25">
      <c r="A14" s="52"/>
      <c r="B14" s="69" t="s">
        <v>163</v>
      </c>
      <c r="C14" s="69"/>
      <c r="J14" s="28"/>
      <c r="K14" s="24"/>
      <c r="L14" s="29"/>
      <c r="M14" s="29"/>
      <c r="N14" s="50"/>
    </row>
    <row r="15" spans="1:14" ht="14.25">
      <c r="A15" s="52"/>
      <c r="J15" s="28"/>
      <c r="K15" s="24"/>
      <c r="L15" s="29"/>
      <c r="M15" s="29"/>
      <c r="N15" s="50"/>
    </row>
    <row r="16" spans="1:14" ht="12.75">
      <c r="A16" s="52"/>
      <c r="B16" t="s">
        <v>113</v>
      </c>
      <c r="N16" s="52"/>
    </row>
    <row r="17" spans="1:14" ht="12.75">
      <c r="A17" s="52"/>
      <c r="B17" s="284"/>
      <c r="C17" s="285"/>
      <c r="D17" s="285"/>
      <c r="E17" s="285"/>
      <c r="F17" s="285"/>
      <c r="G17" s="285"/>
      <c r="H17" s="285"/>
      <c r="I17" s="285"/>
      <c r="J17" s="285"/>
      <c r="K17" s="285"/>
      <c r="L17" s="285"/>
      <c r="M17" s="285"/>
      <c r="N17" s="286"/>
    </row>
    <row r="18" spans="1:14" ht="12.75">
      <c r="A18" s="52"/>
      <c r="B18" s="284"/>
      <c r="C18" s="285"/>
      <c r="D18" s="285"/>
      <c r="E18" s="285"/>
      <c r="F18" s="285"/>
      <c r="G18" s="285"/>
      <c r="H18" s="285"/>
      <c r="I18" s="285"/>
      <c r="J18" s="285"/>
      <c r="K18" s="285"/>
      <c r="L18" s="285"/>
      <c r="M18" s="285"/>
      <c r="N18" s="286"/>
    </row>
    <row r="19" spans="1:14" ht="12.75">
      <c r="A19" s="52"/>
      <c r="B19" s="284"/>
      <c r="C19" s="285"/>
      <c r="D19" s="285"/>
      <c r="E19" s="285"/>
      <c r="F19" s="285"/>
      <c r="G19" s="285"/>
      <c r="H19" s="285"/>
      <c r="I19" s="285"/>
      <c r="J19" s="285"/>
      <c r="K19" s="285"/>
      <c r="L19" s="285"/>
      <c r="M19" s="285"/>
      <c r="N19" s="286"/>
    </row>
    <row r="20" spans="1:14" ht="12.75">
      <c r="A20" s="52"/>
      <c r="B20" s="284"/>
      <c r="C20" s="285"/>
      <c r="D20" s="285"/>
      <c r="E20" s="285"/>
      <c r="F20" s="285"/>
      <c r="G20" s="285"/>
      <c r="H20" s="285"/>
      <c r="I20" s="285"/>
      <c r="J20" s="285"/>
      <c r="K20" s="285"/>
      <c r="L20" s="285"/>
      <c r="M20" s="285"/>
      <c r="N20" s="286"/>
    </row>
    <row r="21" spans="1:14" ht="12.75">
      <c r="A21" s="52"/>
      <c r="B21" s="287"/>
      <c r="C21" s="288"/>
      <c r="D21" s="288"/>
      <c r="E21" s="288"/>
      <c r="F21" s="288"/>
      <c r="G21" s="288"/>
      <c r="H21" s="288"/>
      <c r="I21" s="288"/>
      <c r="J21" s="288"/>
      <c r="K21" s="288"/>
      <c r="L21" s="288"/>
      <c r="M21" s="288"/>
      <c r="N21" s="289"/>
    </row>
  </sheetData>
  <sheetProtection/>
  <protectedRanges>
    <protectedRange password="E7E2" sqref="K13:N15 K8:N8 N11:N12 D8:I8 I11:I12 B10:C10 E10:F10 H10:M10" name="Plage1"/>
  </protectedRanges>
  <mergeCells count="13">
    <mergeCell ref="B17:N21"/>
    <mergeCell ref="J9:K9"/>
    <mergeCell ref="L10:M10"/>
    <mergeCell ref="J10:K10"/>
    <mergeCell ref="H10:I10"/>
    <mergeCell ref="H9:I9"/>
    <mergeCell ref="E1:N3"/>
    <mergeCell ref="E10:F10"/>
    <mergeCell ref="E9:F9"/>
    <mergeCell ref="B6:N6"/>
    <mergeCell ref="C9:D9"/>
    <mergeCell ref="C10:D10"/>
    <mergeCell ref="L9:M9"/>
  </mergeCells>
  <dataValidations count="2">
    <dataValidation type="list" allowBlank="1" showInputMessage="1" showErrorMessage="1" sqref="G10">
      <formula1>"Choisir,Q0,Q1,Q2,Q3,Q4"</formula1>
    </dataValidation>
    <dataValidation type="list" allowBlank="1" showInputMessage="1" showErrorMessage="1" sqref="B10">
      <formula1>"Choisir,Ajouter,Modifier,Enlever"</formula1>
    </dataValidation>
  </dataValidations>
  <printOptions/>
  <pageMargins left="0.787401575" right="0.787401575" top="0.984251969" bottom="0.984251969" header="0.4921259845" footer="0.4921259845"/>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Feuil20"/>
  <dimension ref="A1:R61"/>
  <sheetViews>
    <sheetView showGridLines="0" zoomScalePageLayoutView="0" workbookViewId="0" topLeftCell="A1">
      <selection activeCell="G7" sqref="G7:H7"/>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9.421875" style="0" customWidth="1"/>
    <col min="6" max="6" width="9.00390625" style="0" customWidth="1"/>
    <col min="7" max="7" width="12.00390625" style="0" customWidth="1"/>
    <col min="8" max="8" width="2.8515625" style="0" customWidth="1"/>
    <col min="9" max="9" width="7.8515625" style="0" customWidth="1"/>
    <col min="10" max="10" width="8.57421875" style="0" customWidth="1"/>
    <col min="11" max="11" width="6.140625" style="0" customWidth="1"/>
    <col min="12" max="12" width="9.140625" style="0" customWidth="1"/>
  </cols>
  <sheetData>
    <row r="1" spans="1:12" ht="12.75" customHeight="1">
      <c r="A1" s="8"/>
      <c r="B1" s="9"/>
      <c r="C1" s="10"/>
      <c r="D1" s="10"/>
      <c r="E1" s="290" t="str">
        <f>CONCATENATE(Listes!$A$2,CHAR(10),Listes!$A$11)</f>
        <v>Services non-facturables RITM
IPMPLS-08 - Changement d'une interface logique VLAN</v>
      </c>
      <c r="F1" s="290"/>
      <c r="G1" s="290"/>
      <c r="H1" s="290"/>
      <c r="I1" s="290"/>
      <c r="J1" s="290"/>
      <c r="K1" s="290"/>
      <c r="L1" s="290"/>
    </row>
    <row r="2" spans="1:12" ht="15.75">
      <c r="A2" s="8"/>
      <c r="B2" s="12"/>
      <c r="C2" s="13"/>
      <c r="D2" s="13"/>
      <c r="E2" s="290"/>
      <c r="F2" s="290"/>
      <c r="G2" s="290"/>
      <c r="H2" s="290"/>
      <c r="I2" s="290"/>
      <c r="J2" s="290"/>
      <c r="K2" s="290"/>
      <c r="L2" s="290"/>
    </row>
    <row r="3" spans="1:12" ht="15.75">
      <c r="A3" s="8"/>
      <c r="B3" s="12"/>
      <c r="C3" s="13"/>
      <c r="D3" s="13"/>
      <c r="E3" s="290"/>
      <c r="F3" s="290"/>
      <c r="G3" s="290"/>
      <c r="H3" s="290"/>
      <c r="I3" s="290"/>
      <c r="J3" s="290"/>
      <c r="K3" s="290"/>
      <c r="L3" s="290"/>
    </row>
    <row r="4" ht="12.75">
      <c r="A4" s="2"/>
    </row>
    <row r="5" spans="1:12" ht="15">
      <c r="A5" s="2"/>
      <c r="B5" s="344" t="str">
        <f>Listes!A11</f>
        <v>IPMPLS-08 - Changement d'une interface logique VLAN</v>
      </c>
      <c r="C5" s="345"/>
      <c r="D5" s="345"/>
      <c r="E5" s="345"/>
      <c r="F5" s="345"/>
      <c r="G5" s="345"/>
      <c r="H5" s="345"/>
      <c r="I5" s="345"/>
      <c r="J5" s="345"/>
      <c r="K5" s="345"/>
      <c r="L5" s="346"/>
    </row>
    <row r="6" spans="1:12" ht="12.75">
      <c r="A6" s="56"/>
      <c r="B6" s="45"/>
      <c r="C6" s="56"/>
      <c r="D6" s="56"/>
      <c r="E6" s="56"/>
      <c r="F6" s="56"/>
      <c r="G6" s="56"/>
      <c r="H6" s="56"/>
      <c r="I6" s="56"/>
      <c r="J6" s="56"/>
      <c r="K6" s="56"/>
      <c r="L6" s="52"/>
    </row>
    <row r="7" spans="1:12" ht="15">
      <c r="A7" s="56"/>
      <c r="B7" s="31" t="s">
        <v>205</v>
      </c>
      <c r="C7" s="38"/>
      <c r="D7" s="38"/>
      <c r="E7" s="38"/>
      <c r="F7" s="38"/>
      <c r="G7" s="337" t="s">
        <v>122</v>
      </c>
      <c r="H7" s="337"/>
      <c r="I7" s="56"/>
      <c r="J7" s="56"/>
      <c r="K7" s="56"/>
      <c r="L7" s="52"/>
    </row>
    <row r="8" spans="1:12" ht="15">
      <c r="A8" s="56"/>
      <c r="B8" s="37"/>
      <c r="C8" s="38"/>
      <c r="D8" s="38"/>
      <c r="E8" s="38"/>
      <c r="F8" s="38"/>
      <c r="G8" s="38"/>
      <c r="H8" s="38"/>
      <c r="I8" s="56"/>
      <c r="J8" s="56"/>
      <c r="K8" s="56"/>
      <c r="L8" s="52"/>
    </row>
    <row r="9" spans="1:12" ht="12.75">
      <c r="A9" s="56"/>
      <c r="B9" s="45" t="s">
        <v>113</v>
      </c>
      <c r="C9" s="56"/>
      <c r="D9" s="56"/>
      <c r="E9" s="56"/>
      <c r="F9" s="56"/>
      <c r="G9" s="56"/>
      <c r="H9" s="56"/>
      <c r="I9" s="56"/>
      <c r="J9" s="56"/>
      <c r="K9" s="56"/>
      <c r="L9" s="52"/>
    </row>
    <row r="10" spans="1:12" ht="12.75" customHeight="1">
      <c r="A10" s="56"/>
      <c r="B10" s="272"/>
      <c r="C10" s="273"/>
      <c r="D10" s="273"/>
      <c r="E10" s="273"/>
      <c r="F10" s="273"/>
      <c r="G10" s="273"/>
      <c r="H10" s="273"/>
      <c r="I10" s="273"/>
      <c r="J10" s="273"/>
      <c r="K10" s="273"/>
      <c r="L10" s="274"/>
    </row>
    <row r="11" spans="1:12" ht="12.75" customHeight="1">
      <c r="A11" s="56"/>
      <c r="B11" s="272"/>
      <c r="C11" s="273"/>
      <c r="D11" s="273"/>
      <c r="E11" s="273"/>
      <c r="F11" s="273"/>
      <c r="G11" s="273"/>
      <c r="H11" s="273"/>
      <c r="I11" s="273"/>
      <c r="J11" s="273"/>
      <c r="K11" s="273"/>
      <c r="L11" s="274"/>
    </row>
    <row r="12" spans="1:12" ht="12.75" customHeight="1">
      <c r="A12" s="56"/>
      <c r="B12" s="272"/>
      <c r="C12" s="273"/>
      <c r="D12" s="273"/>
      <c r="E12" s="273"/>
      <c r="F12" s="273"/>
      <c r="G12" s="273"/>
      <c r="H12" s="273"/>
      <c r="I12" s="273"/>
      <c r="J12" s="273"/>
      <c r="K12" s="273"/>
      <c r="L12" s="274"/>
    </row>
    <row r="13" spans="1:12" ht="12.75" customHeight="1">
      <c r="A13" s="56"/>
      <c r="B13" s="272"/>
      <c r="C13" s="273"/>
      <c r="D13" s="273"/>
      <c r="E13" s="273"/>
      <c r="F13" s="273"/>
      <c r="G13" s="273"/>
      <c r="H13" s="273"/>
      <c r="I13" s="273"/>
      <c r="J13" s="273"/>
      <c r="K13" s="273"/>
      <c r="L13" s="274"/>
    </row>
    <row r="14" spans="1:12" ht="12.75" customHeight="1">
      <c r="A14" s="56"/>
      <c r="B14" s="272"/>
      <c r="C14" s="273"/>
      <c r="D14" s="273"/>
      <c r="E14" s="273"/>
      <c r="F14" s="273"/>
      <c r="G14" s="273"/>
      <c r="H14" s="273"/>
      <c r="I14" s="273"/>
      <c r="J14" s="273"/>
      <c r="K14" s="273"/>
      <c r="L14" s="274"/>
    </row>
    <row r="15" spans="1:12" ht="12.75">
      <c r="A15" s="56"/>
      <c r="B15" s="45"/>
      <c r="C15" s="56"/>
      <c r="D15" s="56"/>
      <c r="E15" s="56"/>
      <c r="F15" s="56"/>
      <c r="G15" s="56"/>
      <c r="H15" s="56"/>
      <c r="I15" s="56"/>
      <c r="J15" s="56"/>
      <c r="K15" s="56"/>
      <c r="L15" s="52"/>
    </row>
    <row r="16" spans="1:12" ht="13.5" hidden="1">
      <c r="A16" s="56"/>
      <c r="B16" s="338" t="s">
        <v>206</v>
      </c>
      <c r="C16" s="339"/>
      <c r="D16" s="339"/>
      <c r="E16" s="339"/>
      <c r="F16" s="339"/>
      <c r="G16" s="339"/>
      <c r="H16" s="339"/>
      <c r="I16" s="339"/>
      <c r="J16" s="339"/>
      <c r="K16" s="339"/>
      <c r="L16" s="340"/>
    </row>
    <row r="17" spans="1:18" ht="26.25" customHeight="1" hidden="1">
      <c r="A17" s="56"/>
      <c r="B17" s="341" t="s">
        <v>145</v>
      </c>
      <c r="C17" s="342"/>
      <c r="D17" s="343" t="s">
        <v>144</v>
      </c>
      <c r="E17" s="343"/>
      <c r="F17" s="116" t="s">
        <v>207</v>
      </c>
      <c r="G17" s="343" t="s">
        <v>208</v>
      </c>
      <c r="H17" s="343"/>
      <c r="I17" s="117" t="s">
        <v>114</v>
      </c>
      <c r="J17" s="343" t="s">
        <v>209</v>
      </c>
      <c r="K17" s="343"/>
      <c r="L17" s="173" t="s">
        <v>114</v>
      </c>
      <c r="N17" s="293"/>
      <c r="O17" s="293"/>
      <c r="P17" s="293"/>
      <c r="Q17" s="81"/>
      <c r="R17" s="71"/>
    </row>
    <row r="18" spans="1:18" ht="13.5" hidden="1">
      <c r="A18" s="172"/>
      <c r="B18" s="347"/>
      <c r="C18" s="348"/>
      <c r="D18" s="349"/>
      <c r="E18" s="350"/>
      <c r="F18" s="119"/>
      <c r="G18" s="349"/>
      <c r="H18" s="350"/>
      <c r="I18" s="118" t="s">
        <v>122</v>
      </c>
      <c r="J18" s="349"/>
      <c r="K18" s="350"/>
      <c r="L18" s="174" t="s">
        <v>122</v>
      </c>
      <c r="N18" s="351"/>
      <c r="O18" s="352"/>
      <c r="P18" s="353"/>
      <c r="Q18" s="82"/>
      <c r="R18" s="83"/>
    </row>
    <row r="19" spans="1:12" ht="13.5" hidden="1">
      <c r="A19" s="172"/>
      <c r="B19" s="354"/>
      <c r="C19" s="355"/>
      <c r="D19" s="349"/>
      <c r="E19" s="350"/>
      <c r="F19" s="119"/>
      <c r="G19" s="349"/>
      <c r="H19" s="350"/>
      <c r="I19" s="118" t="s">
        <v>122</v>
      </c>
      <c r="J19" s="349"/>
      <c r="K19" s="350"/>
      <c r="L19" s="174" t="s">
        <v>122</v>
      </c>
    </row>
    <row r="20" spans="1:12" ht="12.75" hidden="1">
      <c r="A20" s="56"/>
      <c r="B20" s="45"/>
      <c r="C20" s="56"/>
      <c r="D20" s="56"/>
      <c r="E20" s="56"/>
      <c r="F20" s="56"/>
      <c r="G20" s="56"/>
      <c r="H20" s="56"/>
      <c r="I20" s="56"/>
      <c r="J20" s="56"/>
      <c r="K20" s="56"/>
      <c r="L20" s="52"/>
    </row>
    <row r="21" spans="1:12" ht="13.5" hidden="1">
      <c r="A21" s="56"/>
      <c r="B21" s="347"/>
      <c r="C21" s="348"/>
      <c r="D21" s="349"/>
      <c r="E21" s="350"/>
      <c r="F21" s="119"/>
      <c r="G21" s="349"/>
      <c r="H21" s="350"/>
      <c r="I21" s="118" t="s">
        <v>122</v>
      </c>
      <c r="J21" s="349"/>
      <c r="K21" s="350"/>
      <c r="L21" s="174" t="s">
        <v>122</v>
      </c>
    </row>
    <row r="22" spans="1:12" ht="13.5" hidden="1">
      <c r="A22" s="56"/>
      <c r="B22" s="354"/>
      <c r="C22" s="355"/>
      <c r="D22" s="349"/>
      <c r="E22" s="350"/>
      <c r="F22" s="119"/>
      <c r="G22" s="349"/>
      <c r="H22" s="350"/>
      <c r="I22" s="118" t="s">
        <v>122</v>
      </c>
      <c r="J22" s="349"/>
      <c r="K22" s="350"/>
      <c r="L22" s="174" t="s">
        <v>122</v>
      </c>
    </row>
    <row r="23" spans="1:12" ht="12.75" hidden="1">
      <c r="A23" s="56"/>
      <c r="B23" s="45"/>
      <c r="C23" s="56"/>
      <c r="D23" s="56"/>
      <c r="E23" s="56"/>
      <c r="F23" s="56"/>
      <c r="G23" s="56"/>
      <c r="H23" s="56"/>
      <c r="I23" s="56"/>
      <c r="J23" s="56"/>
      <c r="K23" s="56"/>
      <c r="L23" s="52"/>
    </row>
    <row r="24" spans="1:12" ht="13.5" hidden="1">
      <c r="A24" s="56"/>
      <c r="B24" s="347"/>
      <c r="C24" s="348"/>
      <c r="D24" s="349"/>
      <c r="E24" s="350"/>
      <c r="F24" s="119"/>
      <c r="G24" s="349"/>
      <c r="H24" s="350"/>
      <c r="I24" s="118" t="s">
        <v>122</v>
      </c>
      <c r="J24" s="349"/>
      <c r="K24" s="350"/>
      <c r="L24" s="174" t="s">
        <v>122</v>
      </c>
    </row>
    <row r="25" spans="1:12" ht="13.5" hidden="1">
      <c r="A25" s="56"/>
      <c r="B25" s="354"/>
      <c r="C25" s="355"/>
      <c r="D25" s="349"/>
      <c r="E25" s="350"/>
      <c r="F25" s="119"/>
      <c r="G25" s="349"/>
      <c r="H25" s="350"/>
      <c r="I25" s="118" t="s">
        <v>122</v>
      </c>
      <c r="J25" s="349"/>
      <c r="K25" s="350"/>
      <c r="L25" s="174" t="s">
        <v>122</v>
      </c>
    </row>
    <row r="26" spans="1:12" ht="12.75" hidden="1">
      <c r="A26" s="56"/>
      <c r="B26" s="45"/>
      <c r="C26" s="56"/>
      <c r="D26" s="56"/>
      <c r="E26" s="56"/>
      <c r="F26" s="56"/>
      <c r="G26" s="56"/>
      <c r="H26" s="56"/>
      <c r="I26" s="56"/>
      <c r="J26" s="56"/>
      <c r="K26" s="56"/>
      <c r="L26" s="52"/>
    </row>
    <row r="27" spans="1:12" ht="13.5" hidden="1">
      <c r="A27" s="56"/>
      <c r="B27" s="347"/>
      <c r="C27" s="348"/>
      <c r="D27" s="349"/>
      <c r="E27" s="350"/>
      <c r="F27" s="119"/>
      <c r="G27" s="349"/>
      <c r="H27" s="350"/>
      <c r="I27" s="118" t="s">
        <v>122</v>
      </c>
      <c r="J27" s="349"/>
      <c r="K27" s="350"/>
      <c r="L27" s="174" t="s">
        <v>122</v>
      </c>
    </row>
    <row r="28" spans="1:12" ht="13.5" hidden="1">
      <c r="A28" s="56"/>
      <c r="B28" s="354"/>
      <c r="C28" s="355"/>
      <c r="D28" s="349"/>
      <c r="E28" s="350"/>
      <c r="F28" s="119"/>
      <c r="G28" s="349"/>
      <c r="H28" s="350"/>
      <c r="I28" s="118" t="s">
        <v>122</v>
      </c>
      <c r="J28" s="349"/>
      <c r="K28" s="350"/>
      <c r="L28" s="174" t="s">
        <v>122</v>
      </c>
    </row>
    <row r="29" spans="1:12" ht="12.75" hidden="1">
      <c r="A29" s="56"/>
      <c r="B29" s="45"/>
      <c r="C29" s="56"/>
      <c r="D29" s="56"/>
      <c r="E29" s="56"/>
      <c r="F29" s="56"/>
      <c r="G29" s="56"/>
      <c r="H29" s="56"/>
      <c r="I29" s="56"/>
      <c r="J29" s="56"/>
      <c r="K29" s="56"/>
      <c r="L29" s="52"/>
    </row>
    <row r="30" spans="1:12" ht="13.5" hidden="1">
      <c r="A30" s="56"/>
      <c r="B30" s="347"/>
      <c r="C30" s="348"/>
      <c r="D30" s="349"/>
      <c r="E30" s="350"/>
      <c r="F30" s="119"/>
      <c r="G30" s="349"/>
      <c r="H30" s="350"/>
      <c r="I30" s="118" t="s">
        <v>122</v>
      </c>
      <c r="J30" s="349"/>
      <c r="K30" s="350"/>
      <c r="L30" s="174" t="s">
        <v>122</v>
      </c>
    </row>
    <row r="31" spans="1:12" ht="13.5" hidden="1">
      <c r="A31" s="56"/>
      <c r="B31" s="354"/>
      <c r="C31" s="355"/>
      <c r="D31" s="349"/>
      <c r="E31" s="350"/>
      <c r="F31" s="119"/>
      <c r="G31" s="349"/>
      <c r="H31" s="350"/>
      <c r="I31" s="118" t="s">
        <v>122</v>
      </c>
      <c r="J31" s="349"/>
      <c r="K31" s="350"/>
      <c r="L31" s="174" t="s">
        <v>122</v>
      </c>
    </row>
    <row r="32" spans="1:12" ht="12.75" hidden="1">
      <c r="A32" s="56"/>
      <c r="B32" s="45"/>
      <c r="C32" s="56"/>
      <c r="D32" s="56"/>
      <c r="E32" s="56"/>
      <c r="F32" s="56"/>
      <c r="G32" s="56"/>
      <c r="H32" s="56"/>
      <c r="I32" s="56"/>
      <c r="J32" s="56"/>
      <c r="K32" s="56"/>
      <c r="L32" s="52"/>
    </row>
    <row r="33" spans="1:12" ht="13.5" hidden="1">
      <c r="A33" s="56"/>
      <c r="B33" s="347"/>
      <c r="C33" s="348"/>
      <c r="D33" s="349"/>
      <c r="E33" s="350"/>
      <c r="F33" s="119"/>
      <c r="G33" s="349"/>
      <c r="H33" s="350"/>
      <c r="I33" s="118" t="s">
        <v>122</v>
      </c>
      <c r="J33" s="349"/>
      <c r="K33" s="350"/>
      <c r="L33" s="174" t="s">
        <v>122</v>
      </c>
    </row>
    <row r="34" spans="1:12" ht="13.5" hidden="1">
      <c r="A34" s="56"/>
      <c r="B34" s="354"/>
      <c r="C34" s="355"/>
      <c r="D34" s="349"/>
      <c r="E34" s="350"/>
      <c r="F34" s="119"/>
      <c r="G34" s="349"/>
      <c r="H34" s="350"/>
      <c r="I34" s="118" t="s">
        <v>122</v>
      </c>
      <c r="J34" s="349"/>
      <c r="K34" s="350"/>
      <c r="L34" s="174" t="s">
        <v>122</v>
      </c>
    </row>
    <row r="35" spans="1:12" ht="12.75" hidden="1">
      <c r="A35" s="56"/>
      <c r="B35" s="45"/>
      <c r="C35" s="56"/>
      <c r="D35" s="56"/>
      <c r="E35" s="56"/>
      <c r="F35" s="56"/>
      <c r="G35" s="56"/>
      <c r="H35" s="56"/>
      <c r="I35" s="56"/>
      <c r="J35" s="56"/>
      <c r="K35" s="56"/>
      <c r="L35" s="52"/>
    </row>
    <row r="36" spans="1:12" ht="13.5" hidden="1">
      <c r="A36" s="56"/>
      <c r="B36" s="347"/>
      <c r="C36" s="348"/>
      <c r="D36" s="349"/>
      <c r="E36" s="350"/>
      <c r="F36" s="119"/>
      <c r="G36" s="349"/>
      <c r="H36" s="350"/>
      <c r="I36" s="118" t="s">
        <v>122</v>
      </c>
      <c r="J36" s="349"/>
      <c r="K36" s="350"/>
      <c r="L36" s="174" t="s">
        <v>122</v>
      </c>
    </row>
    <row r="37" spans="1:12" ht="13.5" hidden="1">
      <c r="A37" s="56"/>
      <c r="B37" s="354"/>
      <c r="C37" s="355"/>
      <c r="D37" s="349"/>
      <c r="E37" s="350"/>
      <c r="F37" s="119"/>
      <c r="G37" s="349"/>
      <c r="H37" s="350"/>
      <c r="I37" s="118" t="s">
        <v>122</v>
      </c>
      <c r="J37" s="349"/>
      <c r="K37" s="350"/>
      <c r="L37" s="174" t="s">
        <v>122</v>
      </c>
    </row>
    <row r="38" spans="1:12" ht="12.75" hidden="1">
      <c r="A38" s="56"/>
      <c r="B38" s="45"/>
      <c r="C38" s="56"/>
      <c r="D38" s="56"/>
      <c r="E38" s="56"/>
      <c r="F38" s="56"/>
      <c r="G38" s="56"/>
      <c r="H38" s="56"/>
      <c r="I38" s="56"/>
      <c r="J38" s="56"/>
      <c r="K38" s="56"/>
      <c r="L38" s="52"/>
    </row>
    <row r="39" spans="1:12" ht="13.5" hidden="1">
      <c r="A39" s="56"/>
      <c r="B39" s="347"/>
      <c r="C39" s="348"/>
      <c r="D39" s="349"/>
      <c r="E39" s="350"/>
      <c r="F39" s="119"/>
      <c r="G39" s="349"/>
      <c r="H39" s="350"/>
      <c r="I39" s="118" t="s">
        <v>122</v>
      </c>
      <c r="J39" s="349"/>
      <c r="K39" s="350"/>
      <c r="L39" s="174" t="s">
        <v>122</v>
      </c>
    </row>
    <row r="40" spans="1:12" ht="13.5" hidden="1">
      <c r="A40" s="56"/>
      <c r="B40" s="354"/>
      <c r="C40" s="355"/>
      <c r="D40" s="349"/>
      <c r="E40" s="350"/>
      <c r="F40" s="119"/>
      <c r="G40" s="349"/>
      <c r="H40" s="350"/>
      <c r="I40" s="118" t="s">
        <v>122</v>
      </c>
      <c r="J40" s="349"/>
      <c r="K40" s="350"/>
      <c r="L40" s="174" t="s">
        <v>122</v>
      </c>
    </row>
    <row r="41" spans="1:12" ht="12.75">
      <c r="A41" s="56"/>
      <c r="B41" s="175"/>
      <c r="C41" s="176"/>
      <c r="D41" s="176"/>
      <c r="E41" s="176"/>
      <c r="F41" s="176"/>
      <c r="G41" s="176"/>
      <c r="H41" s="176"/>
      <c r="I41" s="176"/>
      <c r="J41" s="176"/>
      <c r="K41" s="176"/>
      <c r="L41" s="177"/>
    </row>
    <row r="42" ht="12.75">
      <c r="A42" s="56"/>
    </row>
    <row r="43" ht="12.75">
      <c r="A43" s="56"/>
    </row>
    <row r="44" ht="12.75">
      <c r="A44" s="56"/>
    </row>
    <row r="45" ht="12.75">
      <c r="A45" s="56"/>
    </row>
    <row r="46" ht="12.75">
      <c r="A46" s="56"/>
    </row>
    <row r="47" ht="12.75">
      <c r="A47" s="56"/>
    </row>
    <row r="48" ht="12.75">
      <c r="A48" s="56"/>
    </row>
    <row r="49" ht="12.75">
      <c r="A49" s="56"/>
    </row>
    <row r="50" ht="12.75">
      <c r="A50" s="56"/>
    </row>
    <row r="51" ht="12.75">
      <c r="A51" s="56"/>
    </row>
    <row r="52" ht="12.75">
      <c r="A52" s="56"/>
    </row>
    <row r="53" ht="12.75">
      <c r="A53" s="56"/>
    </row>
    <row r="54" ht="12.75">
      <c r="A54" s="56"/>
    </row>
    <row r="55" ht="12.75">
      <c r="A55" s="56"/>
    </row>
    <row r="56" ht="12.75">
      <c r="A56" s="56"/>
    </row>
    <row r="57" ht="12.75">
      <c r="A57" s="56"/>
    </row>
    <row r="58" ht="12.75">
      <c r="A58" s="56"/>
    </row>
    <row r="59" ht="12.75">
      <c r="A59" s="56"/>
    </row>
    <row r="60" ht="12.75">
      <c r="A60" s="56"/>
    </row>
    <row r="61" ht="12.75">
      <c r="A61" s="56"/>
    </row>
  </sheetData>
  <sheetProtection/>
  <protectedRanges>
    <protectedRange password="E7E2" sqref="C16:G16 I17 I16:L16 L17" name="Plage1"/>
  </protectedRanges>
  <mergeCells count="74">
    <mergeCell ref="B40:C40"/>
    <mergeCell ref="D40:E40"/>
    <mergeCell ref="G40:H40"/>
    <mergeCell ref="J40:K40"/>
    <mergeCell ref="B37:C37"/>
    <mergeCell ref="D37:E37"/>
    <mergeCell ref="G37:H37"/>
    <mergeCell ref="J37:K37"/>
    <mergeCell ref="B39:C39"/>
    <mergeCell ref="D39:E39"/>
    <mergeCell ref="G39:H39"/>
    <mergeCell ref="J39:K39"/>
    <mergeCell ref="B34:C34"/>
    <mergeCell ref="D34:E34"/>
    <mergeCell ref="G34:H34"/>
    <mergeCell ref="J34:K34"/>
    <mergeCell ref="B36:C36"/>
    <mergeCell ref="D36:E36"/>
    <mergeCell ref="G36:H36"/>
    <mergeCell ref="J36:K36"/>
    <mergeCell ref="B31:C31"/>
    <mergeCell ref="D31:E31"/>
    <mergeCell ref="G31:H31"/>
    <mergeCell ref="J31:K31"/>
    <mergeCell ref="B33:C33"/>
    <mergeCell ref="D33:E33"/>
    <mergeCell ref="G33:H33"/>
    <mergeCell ref="J33:K33"/>
    <mergeCell ref="B28:C28"/>
    <mergeCell ref="D28:E28"/>
    <mergeCell ref="G28:H28"/>
    <mergeCell ref="J28:K28"/>
    <mergeCell ref="B30:C30"/>
    <mergeCell ref="D30:E30"/>
    <mergeCell ref="G30:H30"/>
    <mergeCell ref="J30:K30"/>
    <mergeCell ref="B25:C25"/>
    <mergeCell ref="D25:E25"/>
    <mergeCell ref="G25:H25"/>
    <mergeCell ref="J25:K25"/>
    <mergeCell ref="B27:C27"/>
    <mergeCell ref="D27:E27"/>
    <mergeCell ref="G27:H27"/>
    <mergeCell ref="J27:K27"/>
    <mergeCell ref="B22:C22"/>
    <mergeCell ref="D22:E22"/>
    <mergeCell ref="G22:H22"/>
    <mergeCell ref="J22:K22"/>
    <mergeCell ref="B24:C24"/>
    <mergeCell ref="D24:E24"/>
    <mergeCell ref="G24:H24"/>
    <mergeCell ref="J24:K24"/>
    <mergeCell ref="B19:C19"/>
    <mergeCell ref="D19:E19"/>
    <mergeCell ref="G19:H19"/>
    <mergeCell ref="J19:K19"/>
    <mergeCell ref="B21:C21"/>
    <mergeCell ref="D21:E21"/>
    <mergeCell ref="G21:H21"/>
    <mergeCell ref="J21:K21"/>
    <mergeCell ref="N17:P17"/>
    <mergeCell ref="B18:C18"/>
    <mergeCell ref="D18:E18"/>
    <mergeCell ref="G18:H18"/>
    <mergeCell ref="J18:K18"/>
    <mergeCell ref="N18:P18"/>
    <mergeCell ref="E1:L3"/>
    <mergeCell ref="G7:H7"/>
    <mergeCell ref="B16:L16"/>
    <mergeCell ref="B17:C17"/>
    <mergeCell ref="D17:E17"/>
    <mergeCell ref="G17:H17"/>
    <mergeCell ref="J17:K17"/>
    <mergeCell ref="B5:L5"/>
  </mergeCells>
  <conditionalFormatting sqref="J17:L40">
    <cfRule type="expression" priority="1" dxfId="2" stopIfTrue="1">
      <formula>Type_demande="Modification Accès IP/MPLS"</formula>
    </cfRule>
  </conditionalFormatting>
  <dataValidations count="2">
    <dataValidation type="list" allowBlank="1" showInputMessage="1" showErrorMessage="1" sqref="G7:H7">
      <formula1>"Choisir,1,2,3,4,5,6,7,8"</formula1>
    </dataValidation>
    <dataValidation type="list" allowBlank="1" showInputMessage="1" showErrorMessage="1" sqref="I18:I19 L18:L19 I21:I22 L36:L37 I24:I25 L21:L22 I27:I28 L24:L25 I30:I31 L27:L28 I33:I34 L30:L31 I36:I37 L33:L34 I39:I40 L39:L40">
      <formula1>masque</formula1>
    </dataValidation>
  </dataValidations>
  <printOptions/>
  <pageMargins left="0.787401575" right="0.787401575" top="0.984251969" bottom="0.984251969" header="0.4921259845" footer="0.492125984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K14"/>
  <sheetViews>
    <sheetView zoomScalePageLayoutView="0" workbookViewId="0" topLeftCell="A1">
      <selection activeCell="E1" sqref="E1:K3"/>
    </sheetView>
  </sheetViews>
  <sheetFormatPr defaultColWidth="11.421875" defaultRowHeight="12.75"/>
  <cols>
    <col min="1" max="1" width="1.421875" style="0" customWidth="1"/>
    <col min="2" max="2" width="15.28125" style="0" customWidth="1"/>
    <col min="3" max="3" width="4.7109375" style="0" customWidth="1"/>
    <col min="4" max="4" width="3.57421875" style="0" customWidth="1"/>
    <col min="5" max="5" width="8.7109375" style="0" customWidth="1"/>
    <col min="9" max="9" width="3.140625" style="0" customWidth="1"/>
    <col min="10" max="10" width="7.421875" style="0" customWidth="1"/>
  </cols>
  <sheetData>
    <row r="1" spans="1:11" ht="12.75" customHeight="1">
      <c r="A1" s="8"/>
      <c r="B1" s="9"/>
      <c r="C1" s="10"/>
      <c r="D1" s="10"/>
      <c r="E1" s="290" t="str">
        <f>CONCATENATE(Listes!A2,CHAR(10),Listes!I12)</f>
        <v>Services non-facturables RITM
IPMPLS-09-MO - Réservation de plage d'adresses IP (Santé seulement)</v>
      </c>
      <c r="F1" s="290"/>
      <c r="G1" s="290"/>
      <c r="H1" s="290"/>
      <c r="I1" s="290"/>
      <c r="J1" s="290"/>
      <c r="K1" s="290"/>
    </row>
    <row r="2" spans="1:11" ht="15.75">
      <c r="A2" s="8"/>
      <c r="B2" s="12"/>
      <c r="C2" s="13"/>
      <c r="D2" s="13"/>
      <c r="E2" s="290"/>
      <c r="F2" s="290"/>
      <c r="G2" s="290"/>
      <c r="H2" s="290"/>
      <c r="I2" s="290"/>
      <c r="J2" s="290"/>
      <c r="K2" s="290"/>
    </row>
    <row r="3" spans="1:11" ht="15.75">
      <c r="A3" s="8"/>
      <c r="B3" s="12"/>
      <c r="C3" s="13"/>
      <c r="D3" s="13"/>
      <c r="E3" s="290"/>
      <c r="F3" s="290"/>
      <c r="G3" s="290"/>
      <c r="H3" s="290"/>
      <c r="I3" s="290"/>
      <c r="J3" s="290"/>
      <c r="K3" s="290"/>
    </row>
    <row r="4" ht="12.75">
      <c r="A4" s="2"/>
    </row>
    <row r="5" ht="12.75">
      <c r="A5" s="2"/>
    </row>
    <row r="6" spans="1:11" ht="15">
      <c r="A6" s="51"/>
      <c r="B6" s="291" t="str">
        <f>Listes!I12</f>
        <v>IPMPLS-09-MO - Réservation de plage d'adresses IP (Santé seulement)</v>
      </c>
      <c r="C6" s="291"/>
      <c r="D6" s="291"/>
      <c r="E6" s="291"/>
      <c r="F6" s="291"/>
      <c r="G6" s="291"/>
      <c r="H6" s="291"/>
      <c r="I6" s="291"/>
      <c r="J6" s="291"/>
      <c r="K6" s="292"/>
    </row>
    <row r="7" spans="1:11" ht="6" customHeight="1">
      <c r="A7" s="51"/>
      <c r="B7" s="38"/>
      <c r="C7" s="38"/>
      <c r="D7" s="38"/>
      <c r="E7" s="38"/>
      <c r="F7" s="38"/>
      <c r="G7" s="38"/>
      <c r="H7" s="38"/>
      <c r="I7" s="38"/>
      <c r="J7" s="38"/>
      <c r="K7" s="39"/>
    </row>
    <row r="8" spans="1:11" ht="15">
      <c r="A8" s="51"/>
      <c r="B8" s="133" t="s">
        <v>370</v>
      </c>
      <c r="C8" s="38"/>
      <c r="D8" s="38"/>
      <c r="E8" s="38"/>
      <c r="F8" s="38"/>
      <c r="G8" s="38"/>
      <c r="H8" s="38"/>
      <c r="I8" s="38"/>
      <c r="J8" s="38"/>
      <c r="K8" s="39"/>
    </row>
    <row r="9" spans="1:11" ht="9" customHeight="1">
      <c r="A9" s="51"/>
      <c r="B9" s="38"/>
      <c r="C9" s="38"/>
      <c r="D9" s="38"/>
      <c r="E9" s="38"/>
      <c r="F9" s="38"/>
      <c r="G9" s="38"/>
      <c r="H9" s="38"/>
      <c r="I9" s="38"/>
      <c r="J9" s="38"/>
      <c r="K9" s="39"/>
    </row>
    <row r="10" spans="1:11" s="81" customFormat="1" ht="13.5">
      <c r="A10" s="2"/>
      <c r="B10" s="278" t="s">
        <v>382</v>
      </c>
      <c r="C10" s="279"/>
      <c r="D10" s="279"/>
      <c r="E10" s="279"/>
      <c r="F10" s="279"/>
      <c r="G10" s="279"/>
      <c r="H10" s="279"/>
      <c r="I10" s="279"/>
      <c r="J10" s="279"/>
      <c r="K10" s="280"/>
    </row>
    <row r="11" spans="2:11" ht="12.75">
      <c r="B11" s="359" t="s">
        <v>381</v>
      </c>
      <c r="C11" s="360"/>
      <c r="D11" s="360"/>
      <c r="E11" s="360"/>
      <c r="F11" s="360"/>
      <c r="G11" s="360"/>
      <c r="H11" s="360"/>
      <c r="I11" s="360"/>
      <c r="J11" s="360"/>
      <c r="K11" s="361"/>
    </row>
    <row r="12" spans="2:11" ht="12.75">
      <c r="B12" s="359"/>
      <c r="C12" s="360"/>
      <c r="D12" s="360"/>
      <c r="E12" s="360"/>
      <c r="F12" s="360"/>
      <c r="G12" s="360"/>
      <c r="H12" s="360"/>
      <c r="I12" s="360"/>
      <c r="J12" s="360"/>
      <c r="K12" s="361"/>
    </row>
    <row r="13" spans="2:11" ht="13.5" thickBot="1">
      <c r="B13" s="359"/>
      <c r="C13" s="360"/>
      <c r="D13" s="360"/>
      <c r="E13" s="360"/>
      <c r="F13" s="360"/>
      <c r="G13" s="360"/>
      <c r="H13" s="360"/>
      <c r="I13" s="360"/>
      <c r="J13" s="360"/>
      <c r="K13" s="361"/>
    </row>
    <row r="14" spans="2:11" ht="15" thickBot="1">
      <c r="B14" s="356" t="s">
        <v>379</v>
      </c>
      <c r="C14" s="357"/>
      <c r="D14" s="357"/>
      <c r="E14" s="357"/>
      <c r="F14" s="357"/>
      <c r="G14" s="357"/>
      <c r="H14" s="357"/>
      <c r="I14" s="357"/>
      <c r="J14" s="357"/>
      <c r="K14" s="358"/>
    </row>
  </sheetData>
  <sheetProtection/>
  <mergeCells count="4">
    <mergeCell ref="B14:K14"/>
    <mergeCell ref="E1:K3"/>
    <mergeCell ref="B6:K6"/>
    <mergeCell ref="B11:K13"/>
  </mergeCells>
  <hyperlinks>
    <hyperlink ref="B14:K14" r:id="rId1" display="Réseau intégré de télécommunication multimédia (RITM) | Gouvernement du Québec (quebec.ca)"/>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TELUS Communications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Services non facturables</dc:title>
  <dc:subject>version 5,00</dc:subject>
  <dc:creator>CBOUTIN</dc:creator>
  <cp:keywords/>
  <dc:description/>
  <cp:lastModifiedBy>Isabelle Bernard</cp:lastModifiedBy>
  <cp:lastPrinted>2021-05-31T16:30:51Z</cp:lastPrinted>
  <dcterms:created xsi:type="dcterms:W3CDTF">2011-03-09T13:50:43Z</dcterms:created>
  <dcterms:modified xsi:type="dcterms:W3CDTF">2022-06-17T19:58:15Z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